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Kalkulátor+grafikon" sheetId="1" r:id="rId1"/>
    <sheet name="Háttér" sheetId="2" state="hidden" r:id="rId2"/>
    <sheet name="Kalkulátor" sheetId="3" state="hidden" r:id="rId3"/>
    <sheet name="Nyomtatható" sheetId="4" state="hidden" r:id="rId4"/>
  </sheets>
  <calcPr calcId="162913"/>
</workbook>
</file>

<file path=xl/calcChain.xml><?xml version="1.0" encoding="utf-8"?>
<calcChain xmlns="http://schemas.openxmlformats.org/spreadsheetml/2006/main">
  <c r="H17" i="1" l="1"/>
  <c r="H16" i="1"/>
  <c r="I16" i="1" l="1"/>
  <c r="J18" i="1"/>
  <c r="N8" i="1"/>
  <c r="N9" i="1"/>
  <c r="B1" i="2" l="1"/>
  <c r="H6" i="1"/>
  <c r="M7" i="1" s="1"/>
  <c r="K17" i="4"/>
  <c r="I17" i="4"/>
  <c r="I15" i="4"/>
  <c r="I10" i="4"/>
  <c r="I5" i="4"/>
  <c r="J5" i="4" s="1"/>
  <c r="K5" i="4" s="1"/>
  <c r="K4" i="4" s="1"/>
  <c r="J17" i="3"/>
  <c r="H17" i="3"/>
  <c r="H15" i="3"/>
  <c r="H10" i="3"/>
  <c r="J1" i="3" s="1"/>
  <c r="H5" i="3"/>
  <c r="H18" i="1"/>
  <c r="M12" i="1" s="1"/>
  <c r="N12" i="1" s="1"/>
  <c r="H11" i="1"/>
  <c r="N10" i="1"/>
  <c r="N11" i="1"/>
  <c r="M8" i="1"/>
  <c r="M9" i="1" l="1"/>
  <c r="J2" i="1"/>
  <c r="N5" i="1"/>
  <c r="I6" i="1"/>
  <c r="B3" i="2"/>
  <c r="M6" i="1"/>
  <c r="I1" i="3"/>
  <c r="I5" i="3"/>
  <c r="J5" i="3" s="1"/>
  <c r="J4" i="3" s="1"/>
  <c r="M5" i="1" l="1"/>
  <c r="B2" i="2"/>
  <c r="B4" i="2" s="1"/>
  <c r="I2" i="1" s="1"/>
  <c r="J6" i="1"/>
  <c r="J5" i="1" s="1"/>
</calcChain>
</file>

<file path=xl/sharedStrings.xml><?xml version="1.0" encoding="utf-8"?>
<sst xmlns="http://schemas.openxmlformats.org/spreadsheetml/2006/main" count="113" uniqueCount="65">
  <si>
    <r>
      <rPr>
        <b/>
        <sz val="10"/>
        <color rgb="FFFF0000"/>
        <rFont val="Arial"/>
      </rPr>
      <t xml:space="preserve">Figyelem: a kalkulátor csak akkor működik helyesen, 
ha a zöld mezőkbe </t>
    </r>
    <r>
      <rPr>
        <b/>
        <u/>
        <sz val="10"/>
        <color rgb="FFFF0000"/>
        <rFont val="Arial"/>
      </rPr>
      <t>begépeled</t>
    </r>
    <r>
      <rPr>
        <b/>
        <sz val="10"/>
        <color rgb="FFFF0000"/>
        <rFont val="Arial"/>
      </rPr>
      <t xml:space="preserve"> az adatokat. </t>
    </r>
    <r>
      <rPr>
        <b/>
        <u/>
        <sz val="10"/>
        <color rgb="FFFF0000"/>
        <rFont val="Arial"/>
      </rPr>
      <t>Vágólapról másolva NEM jó!</t>
    </r>
  </si>
  <si>
    <r>
      <rPr>
        <b/>
        <sz val="9"/>
        <color theme="1"/>
        <rFont val="Arial"/>
      </rPr>
      <t xml:space="preserve">Felsőoktatási felvételi pontszámítás        - alapképzés és osztatlan képzés            </t>
    </r>
    <r>
      <rPr>
        <sz val="8"/>
        <color theme="1"/>
        <rFont val="Arial"/>
      </rPr>
      <t>a</t>
    </r>
    <r>
      <rPr>
        <b/>
        <sz val="8"/>
        <color theme="1"/>
        <rFont val="Arial"/>
      </rPr>
      <t xml:space="preserve"> </t>
    </r>
    <r>
      <rPr>
        <b/>
        <sz val="8"/>
        <color rgb="FFFF0000"/>
        <rFont val="Arial"/>
      </rPr>
      <t>2024. szeptembertől</t>
    </r>
    <r>
      <rPr>
        <sz val="8"/>
        <color theme="1"/>
        <rFont val="Arial"/>
      </rPr>
      <t xml:space="preserve"> induló szakokra*</t>
    </r>
  </si>
  <si>
    <t>felvételi pontszám:</t>
  </si>
  <si>
    <t>utolsó előtti</t>
  </si>
  <si>
    <t>utolsó év</t>
  </si>
  <si>
    <t>A zöld mezőkbe írhatsz!</t>
  </si>
  <si>
    <t xml:space="preserve">* további részletek: </t>
  </si>
  <si>
    <t>felvi.hu/felveteli/pontszamito</t>
  </si>
  <si>
    <t>palyavalasztas.fpsz.hu</t>
  </si>
  <si>
    <t>pontszám</t>
  </si>
  <si>
    <r>
      <rPr>
        <b/>
        <sz val="10"/>
        <color theme="1"/>
        <rFont val="Arial"/>
      </rPr>
      <t>Tanulmányi pontok</t>
    </r>
    <r>
      <rPr>
        <sz val="10"/>
        <color theme="1"/>
        <rFont val="Arial"/>
      </rPr>
      <t xml:space="preserve">       </t>
    </r>
    <r>
      <rPr>
        <sz val="8"/>
        <color theme="1"/>
        <rFont val="Arial"/>
      </rPr>
      <t xml:space="preserve"> (max.100+100)</t>
    </r>
  </si>
  <si>
    <t>Utolsó két tanév évvégi érdemjegyeinek összege tantárgyanként (x 2)</t>
  </si>
  <si>
    <t xml:space="preserve">magyar ny. és irod. (átl.) </t>
  </si>
  <si>
    <t>tanulmányi pontok (érettségi %)</t>
  </si>
  <si>
    <t xml:space="preserve">történelem </t>
  </si>
  <si>
    <t>tanulmányi pontok (jegyek átlaga)</t>
  </si>
  <si>
    <t xml:space="preserve">matematika </t>
  </si>
  <si>
    <t xml:space="preserve">idegen nyelv </t>
  </si>
  <si>
    <t xml:space="preserve">választott tárgy </t>
  </si>
  <si>
    <t>2. érettségi tárgy</t>
  </si>
  <si>
    <t>Érettségi tárgyak százalékos eredményeinek átlaga    (egész számra kerekítve)</t>
  </si>
  <si>
    <t xml:space="preserve">magyar (%) </t>
  </si>
  <si>
    <t>1. érettségi tárgy</t>
  </si>
  <si>
    <t xml:space="preserve">történelem (%) </t>
  </si>
  <si>
    <t>intézményi pont</t>
  </si>
  <si>
    <t xml:space="preserve">matematika (%) </t>
  </si>
  <si>
    <t xml:space="preserve">idegen nyelv (%) </t>
  </si>
  <si>
    <t xml:space="preserve">5. (előírt) tárgy (%) </t>
  </si>
  <si>
    <r>
      <rPr>
        <b/>
        <sz val="10"/>
        <color theme="1"/>
        <rFont val="Arial"/>
      </rPr>
      <t>Érettségi pontok</t>
    </r>
    <r>
      <rPr>
        <sz val="10"/>
        <color theme="1"/>
        <rFont val="Arial"/>
      </rPr>
      <t xml:space="preserve">        </t>
    </r>
    <r>
      <rPr>
        <sz val="8"/>
        <color theme="1"/>
        <rFont val="Arial"/>
      </rPr>
      <t>(max. 200)</t>
    </r>
  </si>
  <si>
    <r>
      <rPr>
        <sz val="8"/>
        <color theme="1"/>
        <rFont val="Arial"/>
      </rPr>
      <t>Adott területen előírt tárgyak százalékos eredménye 
(</t>
    </r>
    <r>
      <rPr>
        <b/>
        <sz val="8"/>
        <color theme="1"/>
        <rFont val="Arial"/>
      </rPr>
      <t>középszint: 67%</t>
    </r>
    <r>
      <rPr>
        <sz val="8"/>
        <color theme="1"/>
        <rFont val="Arial"/>
      </rPr>
      <t>)</t>
    </r>
  </si>
  <si>
    <t xml:space="preserve">1. érettségi tárgy (%) </t>
  </si>
  <si>
    <t xml:space="preserve">2. érettségi tárgy (%) </t>
  </si>
  <si>
    <t>Intézményi
pontok</t>
  </si>
  <si>
    <t>(max. 100)</t>
  </si>
  <si>
    <t>Érettségi pontok</t>
  </si>
  <si>
    <t>Tanulmányi pontok</t>
  </si>
  <si>
    <t>Többletpontok</t>
  </si>
  <si>
    <t>Összpontszám</t>
  </si>
  <si>
    <r>
      <rPr>
        <b/>
        <sz val="9"/>
        <color theme="1"/>
        <rFont val="Arial"/>
      </rPr>
      <t xml:space="preserve">Felsőoktatási felvételi pontszámítás        - alapképzés és osztatlan képzés            </t>
    </r>
    <r>
      <rPr>
        <sz val="8"/>
        <color theme="1"/>
        <rFont val="Arial"/>
      </rPr>
      <t>a</t>
    </r>
    <r>
      <rPr>
        <b/>
        <sz val="8"/>
        <color theme="1"/>
        <rFont val="Arial"/>
      </rPr>
      <t xml:space="preserve"> </t>
    </r>
    <r>
      <rPr>
        <b/>
        <sz val="8"/>
        <color rgb="FFFF0000"/>
        <rFont val="Arial"/>
      </rPr>
      <t>2020. szeptembertől</t>
    </r>
    <r>
      <rPr>
        <sz val="8"/>
        <color theme="1"/>
        <rFont val="Arial"/>
      </rPr>
      <t xml:space="preserve"> induló szakokra*</t>
    </r>
  </si>
  <si>
    <t>DEMO verzió:</t>
  </si>
  <si>
    <t>Letöltés</t>
  </si>
  <si>
    <t>A sárga mezőkbe írhatsz!</t>
  </si>
  <si>
    <r>
      <rPr>
        <b/>
        <sz val="10"/>
        <color theme="1"/>
        <rFont val="Arial"/>
      </rPr>
      <t>Tanulmányi pontok</t>
    </r>
    <r>
      <rPr>
        <sz val="10"/>
        <color theme="1"/>
        <rFont val="Arial"/>
      </rPr>
      <t xml:space="preserve">       </t>
    </r>
    <r>
      <rPr>
        <sz val="8"/>
        <color theme="1"/>
        <rFont val="Arial"/>
      </rPr>
      <t xml:space="preserve"> (max.100+100)</t>
    </r>
  </si>
  <si>
    <t xml:space="preserve">term.tud. tárgy(ak) </t>
  </si>
  <si>
    <t xml:space="preserve">választott tárgy (%) </t>
  </si>
  <si>
    <r>
      <rPr>
        <b/>
        <sz val="10"/>
        <color theme="1"/>
        <rFont val="Arial"/>
      </rPr>
      <t>Érettségi pontok</t>
    </r>
    <r>
      <rPr>
        <sz val="10"/>
        <color theme="1"/>
        <rFont val="Arial"/>
      </rPr>
      <t xml:space="preserve">        </t>
    </r>
    <r>
      <rPr>
        <sz val="8"/>
        <color theme="1"/>
        <rFont val="Arial"/>
      </rPr>
      <t>(max. 200)</t>
    </r>
  </si>
  <si>
    <t>Adott területen előírt tárgyak százalékos eredménye</t>
  </si>
  <si>
    <t>Többlet-
pontok</t>
  </si>
  <si>
    <t xml:space="preserve">Min. 45%-os emelt szintű érettségiért (max. 50+50) </t>
  </si>
  <si>
    <t xml:space="preserve">Min. B2 szintű komplex nyelvvizsgáért (max. 40) </t>
  </si>
  <si>
    <t xml:space="preserve">Szakirányú végzettségért  (max. 32) </t>
  </si>
  <si>
    <t xml:space="preserve">Tanulmányi / sport versenyeredményért  (max. 100) </t>
  </si>
  <si>
    <t xml:space="preserve">Előnyben részesítés esélyegyenlőségért (max. 100) </t>
  </si>
  <si>
    <r>
      <rPr>
        <sz val="8"/>
        <rFont val="Arial"/>
      </rPr>
      <t xml:space="preserve">Ez egy szabadon próbálgatható DEMO verzió. </t>
    </r>
    <r>
      <rPr>
        <u/>
        <sz val="8"/>
        <color rgb="FF1155CC"/>
        <rFont val="Arial"/>
      </rPr>
      <t>Saját példány letölthető innen</t>
    </r>
    <r>
      <rPr>
        <sz val="8"/>
        <rFont val="Arial"/>
      </rPr>
      <t>.</t>
    </r>
  </si>
  <si>
    <r>
      <rPr>
        <b/>
        <sz val="11"/>
        <color theme="1"/>
        <rFont val="Arial"/>
      </rPr>
      <t xml:space="preserve">Felsőoktatási felvételi pontszámítás        </t>
    </r>
    <r>
      <rPr>
        <b/>
        <sz val="9"/>
        <color theme="1"/>
        <rFont val="Arial"/>
      </rPr>
      <t xml:space="preserve">
</t>
    </r>
    <r>
      <rPr>
        <sz val="9"/>
        <color theme="1"/>
        <rFont val="Arial"/>
      </rPr>
      <t xml:space="preserve">- alapképzés és osztatlan képzés            </t>
    </r>
  </si>
  <si>
    <t>összesen</t>
  </si>
  <si>
    <t xml:space="preserve">további részletek: </t>
  </si>
  <si>
    <r>
      <rPr>
        <b/>
        <sz val="10"/>
        <color theme="1"/>
        <rFont val="Arial"/>
      </rPr>
      <t xml:space="preserve">Tanulmányi pontok 
</t>
    </r>
    <r>
      <rPr>
        <sz val="8"/>
        <color theme="1"/>
        <rFont val="Arial"/>
      </rPr>
      <t>(max.100+100)</t>
    </r>
  </si>
  <si>
    <r>
      <rPr>
        <b/>
        <sz val="10"/>
        <color theme="1"/>
        <rFont val="Arial"/>
      </rPr>
      <t xml:space="preserve">Érettségi pontok 
</t>
    </r>
    <r>
      <rPr>
        <sz val="8"/>
        <color theme="1"/>
        <rFont val="Arial"/>
      </rPr>
      <t>(max. 200)</t>
    </r>
  </si>
  <si>
    <r>
      <rPr>
        <u/>
        <sz val="8"/>
        <color theme="1"/>
        <rFont val="Arial"/>
      </rPr>
      <t>Adott területen előírt</t>
    </r>
    <r>
      <rPr>
        <sz val="8"/>
        <color theme="1"/>
        <rFont val="Arial"/>
      </rPr>
      <t xml:space="preserve"> tárgyak százalékos eredménye</t>
    </r>
  </si>
  <si>
    <t xml:space="preserve">Önkéntes katonai szolgálatért (max. 64) </t>
  </si>
  <si>
    <t>összesen:</t>
  </si>
  <si>
    <r>
      <t xml:space="preserve">2024-től a felsőoktatási intézmények saját hatáskörben határoznak arról, hogy adott szakon milyen jogcímen, mennyi többletpontot adnak 
a jelentkezőknek. Erról tájékozódni az egyetem honlapján vagy a felvi.hu oldalon lehet: </t>
    </r>
    <r>
      <rPr>
        <u/>
        <sz val="8"/>
        <color rgb="FF0000FF"/>
        <rFont val="Arial"/>
        <family val="2"/>
        <charset val="238"/>
      </rPr>
      <t>felvi.hu/felveteli/pontszamitas2024</t>
    </r>
  </si>
  <si>
    <t>K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</si>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</sst>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0"/>
      <color rgb="FF000000"/>
      <name val="Calibri"/>
      <scheme val="minor"/>
    </font>
    <font>
      <b/>
      <sz val="10"/>
      <color rgb="FFFF0000"/>
      <name val="Arial"/>
    </font>
    <font>
      <sz val="7"/>
      <color rgb="FFFF0000"/>
      <name val="Arial"/>
    </font>
    <font>
      <sz val="10"/>
      <color theme="1"/>
      <name val="Arial"/>
    </font>
    <font>
      <b/>
      <sz val="9"/>
      <color theme="1"/>
      <name val="Arial"/>
    </font>
    <font>
      <sz val="10"/>
      <name val="Calibri"/>
    </font>
    <font>
      <b/>
      <sz val="8"/>
      <color theme="1"/>
      <name val="Arial"/>
    </font>
    <font>
      <b/>
      <sz val="13"/>
      <color rgb="FFFF0000"/>
      <name val="Arial"/>
    </font>
    <font>
      <sz val="7"/>
      <color theme="1"/>
      <name val="Arial"/>
    </font>
    <font>
      <b/>
      <u/>
      <sz val="9"/>
      <color rgb="FF1155CC"/>
      <name val="Arial"/>
    </font>
    <font>
      <sz val="8"/>
      <color theme="1"/>
      <name val="Arial"/>
    </font>
    <font>
      <sz val="10"/>
      <color rgb="FF000000"/>
      <name val="Arial"/>
    </font>
    <font>
      <sz val="10"/>
      <color rgb="FFFFFFFF"/>
      <name val="Arial"/>
    </font>
    <font>
      <sz val="6"/>
      <color rgb="FF000000"/>
      <name val="Arial"/>
    </font>
    <font>
      <u/>
      <sz val="6"/>
      <color rgb="FF0000FF"/>
      <name val="Arial"/>
    </font>
    <font>
      <u/>
      <sz val="6"/>
      <color rgb="FF0000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8"/>
      <color rgb="FFFF0000"/>
      <name val="Arial"/>
    </font>
    <font>
      <b/>
      <sz val="10"/>
      <color rgb="FFFFFFFF"/>
      <name val="Arial"/>
    </font>
    <font>
      <sz val="10"/>
      <color rgb="FFFFFFFF"/>
      <name val="Calibri"/>
      <scheme val="minor"/>
    </font>
    <font>
      <b/>
      <sz val="10"/>
      <color rgb="FFFFFFFF"/>
      <name val="Arial"/>
    </font>
    <font>
      <b/>
      <sz val="11"/>
      <color rgb="FF000000"/>
      <name val="Arial"/>
    </font>
    <font>
      <sz val="10"/>
      <color theme="1"/>
      <name val="Calibri"/>
      <scheme val="minor"/>
    </font>
    <font>
      <sz val="10"/>
      <color theme="1"/>
      <name val="Calibri"/>
    </font>
    <font>
      <b/>
      <u/>
      <sz val="10"/>
      <color rgb="FF1155CC"/>
      <name val="Arial"/>
    </font>
    <font>
      <u/>
      <sz val="6"/>
      <color rgb="FF000000"/>
      <name val="Arial"/>
    </font>
    <font>
      <u/>
      <sz val="6"/>
      <color rgb="FF0000FF"/>
      <name val="Arial"/>
    </font>
    <font>
      <u/>
      <sz val="6"/>
      <color rgb="FF0000FF"/>
      <name val="Arial"/>
    </font>
    <font>
      <sz val="10"/>
      <color rgb="FFFF0000"/>
      <name val="Arial"/>
    </font>
    <font>
      <b/>
      <u/>
      <sz val="10"/>
      <color rgb="FF0000FF"/>
      <name val="Arial"/>
    </font>
    <font>
      <u/>
      <sz val="8"/>
      <color rgb="FF0000FF"/>
      <name val="Arial"/>
    </font>
    <font>
      <u/>
      <sz val="6"/>
      <color rgb="FF0000FF"/>
      <name val="Arial"/>
    </font>
    <font>
      <sz val="6"/>
      <color theme="1"/>
      <name val="Arial"/>
    </font>
    <font>
      <b/>
      <u/>
      <sz val="10"/>
      <color rgb="FFFF0000"/>
      <name val="Arial"/>
    </font>
    <font>
      <b/>
      <sz val="8"/>
      <color rgb="FFFF0000"/>
      <name val="Arial"/>
    </font>
    <font>
      <sz val="8"/>
      <name val="Arial"/>
    </font>
    <font>
      <u/>
      <sz val="8"/>
      <color rgb="FF1155CC"/>
      <name val="Arial"/>
    </font>
    <font>
      <b/>
      <sz val="11"/>
      <color theme="1"/>
      <name val="Arial"/>
    </font>
    <font>
      <sz val="9"/>
      <color theme="1"/>
      <name val="Arial"/>
    </font>
    <font>
      <u/>
      <sz val="8"/>
      <color theme="1"/>
      <name val="Arial"/>
    </font>
    <font>
      <u/>
      <sz val="10"/>
      <color theme="10"/>
      <name val="Calibri"/>
      <scheme val="minor"/>
    </font>
    <font>
      <sz val="8"/>
      <color theme="1"/>
      <name val="Arial"/>
      <family val="2"/>
      <charset val="238"/>
    </font>
    <font>
      <u/>
      <sz val="8"/>
      <color rgb="FF0000FF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D966"/>
        <bgColor rgb="FFFFD966"/>
      </patternFill>
    </fill>
    <fill>
      <patternFill patternType="solid">
        <fgColor rgb="FFCCFFFF"/>
        <bgColor rgb="FFCCFFFF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EAD3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177">
    <xf numFmtId="0" fontId="0" fillId="0" borderId="0" xfId="0"/>
    <xf numFmtId="0" fontId="3" fillId="3" borderId="0" xfId="0" applyFont="1" applyFill="1"/>
    <xf numFmtId="0" fontId="3" fillId="3" borderId="1" xfId="0" applyFont="1" applyFill="1" applyBorder="1"/>
    <xf numFmtId="0" fontId="3" fillId="3" borderId="5" xfId="0" applyFont="1" applyFill="1" applyBorder="1"/>
    <xf numFmtId="0" fontId="6" fillId="3" borderId="1" xfId="0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center"/>
    </xf>
    <xf numFmtId="0" fontId="13" fillId="3" borderId="15" xfId="0" applyFont="1" applyFill="1" applyBorder="1"/>
    <xf numFmtId="0" fontId="25" fillId="0" borderId="0" xfId="0" applyFont="1"/>
    <xf numFmtId="0" fontId="24" fillId="0" borderId="0" xfId="0" applyFont="1"/>
    <xf numFmtId="1" fontId="24" fillId="0" borderId="0" xfId="0" applyNumberFormat="1" applyFont="1"/>
    <xf numFmtId="0" fontId="19" fillId="3" borderId="1" xfId="0" applyFont="1" applyFill="1" applyBorder="1" applyAlignment="1">
      <alignment horizontal="left"/>
    </xf>
    <xf numFmtId="0" fontId="10" fillId="9" borderId="51" xfId="0" applyFont="1" applyFill="1" applyBorder="1" applyAlignment="1">
      <alignment horizontal="left" vertical="center"/>
    </xf>
    <xf numFmtId="0" fontId="10" fillId="9" borderId="52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right"/>
    </xf>
    <xf numFmtId="0" fontId="28" fillId="3" borderId="15" xfId="0" applyFont="1" applyFill="1" applyBorder="1" applyAlignment="1">
      <alignment horizontal="left"/>
    </xf>
    <xf numFmtId="0" fontId="29" fillId="3" borderId="16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56" xfId="0" applyFont="1" applyFill="1" applyBorder="1" applyAlignment="1">
      <alignment horizontal="right" vertical="center"/>
    </xf>
    <xf numFmtId="0" fontId="3" fillId="9" borderId="22" xfId="0" applyFont="1" applyFill="1" applyBorder="1" applyAlignment="1">
      <alignment horizontal="center" vertical="center" shrinkToFit="1"/>
    </xf>
    <xf numFmtId="0" fontId="3" fillId="9" borderId="57" xfId="0" applyFont="1" applyFill="1" applyBorder="1" applyAlignment="1">
      <alignment horizontal="center" vertical="center" shrinkToFit="1"/>
    </xf>
    <xf numFmtId="0" fontId="10" fillId="4" borderId="60" xfId="0" applyFont="1" applyFill="1" applyBorder="1" applyAlignment="1">
      <alignment horizontal="right" vertical="center"/>
    </xf>
    <xf numFmtId="0" fontId="3" fillId="9" borderId="61" xfId="0" applyFont="1" applyFill="1" applyBorder="1" applyAlignment="1">
      <alignment horizontal="center" vertical="center" shrinkToFit="1"/>
    </xf>
    <xf numFmtId="0" fontId="3" fillId="9" borderId="62" xfId="0" applyFont="1" applyFill="1" applyBorder="1" applyAlignment="1">
      <alignment horizontal="center" vertical="center" shrinkToFit="1"/>
    </xf>
    <xf numFmtId="0" fontId="10" fillId="4" borderId="38" xfId="0" applyFont="1" applyFill="1" applyBorder="1" applyAlignment="1">
      <alignment horizontal="right" vertical="center"/>
    </xf>
    <xf numFmtId="0" fontId="10" fillId="6" borderId="56" xfId="0" applyFont="1" applyFill="1" applyBorder="1" applyAlignment="1">
      <alignment horizontal="right" vertical="center"/>
    </xf>
    <xf numFmtId="0" fontId="10" fillId="6" borderId="38" xfId="0" applyFont="1" applyFill="1" applyBorder="1" applyAlignment="1">
      <alignment horizontal="right" vertical="center"/>
    </xf>
    <xf numFmtId="0" fontId="32" fillId="3" borderId="1" xfId="0" applyFont="1" applyFill="1" applyBorder="1"/>
    <xf numFmtId="0" fontId="10" fillId="3" borderId="0" xfId="0" applyFont="1" applyFill="1"/>
    <xf numFmtId="0" fontId="13" fillId="3" borderId="15" xfId="0" applyFont="1" applyFill="1" applyBorder="1" applyAlignment="1">
      <alignment horizontal="right" vertical="top"/>
    </xf>
    <xf numFmtId="0" fontId="33" fillId="3" borderId="15" xfId="0" applyFont="1" applyFill="1" applyBorder="1" applyAlignment="1">
      <alignment horizontal="left" vertical="top"/>
    </xf>
    <xf numFmtId="0" fontId="34" fillId="3" borderId="16" xfId="0" applyFont="1" applyFill="1" applyBorder="1" applyAlignment="1">
      <alignment horizontal="center"/>
    </xf>
    <xf numFmtId="0" fontId="3" fillId="9" borderId="72" xfId="0" applyFont="1" applyFill="1" applyBorder="1" applyAlignment="1">
      <alignment horizontal="center" vertical="center"/>
    </xf>
    <xf numFmtId="0" fontId="3" fillId="9" borderId="73" xfId="0" applyFont="1" applyFill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6" fillId="3" borderId="48" xfId="0" applyFont="1" applyFill="1" applyBorder="1" applyAlignment="1">
      <alignment horizontal="right" vertical="center"/>
    </xf>
    <xf numFmtId="0" fontId="3" fillId="9" borderId="74" xfId="0" applyFont="1" applyFill="1" applyBorder="1"/>
    <xf numFmtId="0" fontId="3" fillId="9" borderId="75" xfId="0" applyFont="1" applyFill="1" applyBorder="1"/>
    <xf numFmtId="0" fontId="3" fillId="9" borderId="76" xfId="0" applyFont="1" applyFill="1" applyBorder="1"/>
    <xf numFmtId="0" fontId="3" fillId="3" borderId="50" xfId="0" applyFont="1" applyFill="1" applyBorder="1"/>
    <xf numFmtId="0" fontId="2" fillId="3" borderId="0" xfId="0" applyFont="1" applyFill="1" applyAlignment="1">
      <alignment horizontal="left"/>
    </xf>
    <xf numFmtId="0" fontId="6" fillId="3" borderId="50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6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11" fillId="3" borderId="0" xfId="0" applyFont="1" applyFill="1"/>
    <xf numFmtId="0" fontId="12" fillId="3" borderId="0" xfId="0" applyFont="1" applyFill="1"/>
    <xf numFmtId="0" fontId="13" fillId="3" borderId="15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10" fillId="4" borderId="21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right"/>
    </xf>
    <xf numFmtId="1" fontId="20" fillId="3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10" fillId="4" borderId="27" xfId="0" applyFont="1" applyFill="1" applyBorder="1" applyAlignment="1">
      <alignment horizontal="right" vertical="center"/>
    </xf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1" fillId="3" borderId="0" xfId="0" applyFont="1" applyFill="1"/>
    <xf numFmtId="0" fontId="21" fillId="3" borderId="0" xfId="0" applyFont="1" applyFill="1" applyAlignment="1">
      <alignment horizontal="right"/>
    </xf>
    <xf numFmtId="0" fontId="10" fillId="4" borderId="32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10" fillId="5" borderId="36" xfId="0" applyFont="1" applyFill="1" applyBorder="1" applyAlignment="1">
      <alignment horizontal="right" vertical="center"/>
    </xf>
    <xf numFmtId="0" fontId="10" fillId="6" borderId="37" xfId="0" applyFont="1" applyFill="1" applyBorder="1" applyAlignment="1">
      <alignment horizontal="right" vertical="center"/>
    </xf>
    <xf numFmtId="0" fontId="23" fillId="6" borderId="20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right" vertical="center"/>
    </xf>
    <xf numFmtId="0" fontId="23" fillId="7" borderId="0" xfId="0" applyFont="1" applyFill="1" applyAlignment="1">
      <alignment horizontal="center" vertical="center"/>
    </xf>
    <xf numFmtId="0" fontId="48" fillId="0" borderId="0" xfId="0" applyFont="1"/>
    <xf numFmtId="0" fontId="45" fillId="12" borderId="23" xfId="0" applyFont="1" applyFill="1" applyBorder="1" applyAlignment="1" applyProtection="1">
      <alignment horizontal="center" vertical="center"/>
      <protection locked="0"/>
    </xf>
    <xf numFmtId="0" fontId="45" fillId="12" borderId="40" xfId="0" applyFont="1" applyFill="1" applyBorder="1" applyAlignment="1" applyProtection="1">
      <alignment horizontal="center" vertical="center"/>
      <protection locked="0"/>
    </xf>
    <xf numFmtId="0" fontId="17" fillId="11" borderId="22" xfId="0" applyFont="1" applyFill="1" applyBorder="1" applyAlignment="1" applyProtection="1">
      <alignment horizontal="center"/>
      <protection locked="0"/>
    </xf>
    <xf numFmtId="0" fontId="17" fillId="11" borderId="23" xfId="0" applyFont="1" applyFill="1" applyBorder="1" applyAlignment="1" applyProtection="1">
      <alignment horizontal="center"/>
      <protection locked="0"/>
    </xf>
    <xf numFmtId="0" fontId="17" fillId="11" borderId="28" xfId="0" applyFont="1" applyFill="1" applyBorder="1" applyAlignment="1" applyProtection="1">
      <alignment horizontal="center"/>
      <protection locked="0"/>
    </xf>
    <xf numFmtId="0" fontId="17" fillId="11" borderId="29" xfId="0" applyFont="1" applyFill="1" applyBorder="1" applyAlignment="1" applyProtection="1">
      <alignment horizontal="center"/>
      <protection locked="0"/>
    </xf>
    <xf numFmtId="0" fontId="10" fillId="11" borderId="12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wrapText="1"/>
    </xf>
    <xf numFmtId="0" fontId="5" fillId="0" borderId="19" xfId="0" applyFont="1" applyBorder="1"/>
    <xf numFmtId="0" fontId="5" fillId="0" borderId="26" xfId="0" applyFont="1" applyBorder="1"/>
    <xf numFmtId="0" fontId="5" fillId="0" borderId="8" xfId="0" applyFont="1" applyBorder="1"/>
    <xf numFmtId="0" fontId="5" fillId="0" borderId="45" xfId="0" applyFont="1" applyBorder="1"/>
    <xf numFmtId="0" fontId="5" fillId="0" borderId="11" xfId="0" applyFont="1" applyBorder="1"/>
    <xf numFmtId="0" fontId="43" fillId="8" borderId="42" xfId="1" applyFont="1" applyFill="1" applyBorder="1" applyAlignment="1" applyProtection="1">
      <alignment horizontal="left" vertical="center" wrapText="1"/>
    </xf>
    <xf numFmtId="0" fontId="43" fillId="0" borderId="24" xfId="1" applyFont="1" applyBorder="1" applyProtection="1"/>
    <xf numFmtId="0" fontId="43" fillId="0" borderId="7" xfId="1" applyFont="1" applyBorder="1" applyProtection="1"/>
    <xf numFmtId="0" fontId="43" fillId="0" borderId="30" xfId="1" applyFont="1" applyBorder="1" applyProtection="1"/>
    <xf numFmtId="0" fontId="43" fillId="0" borderId="47" xfId="1" applyFont="1" applyBorder="1" applyProtection="1"/>
    <xf numFmtId="0" fontId="43" fillId="0" borderId="36" xfId="1" applyFont="1" applyBorder="1" applyProtection="1"/>
    <xf numFmtId="0" fontId="10" fillId="8" borderId="46" xfId="0" applyFont="1" applyFill="1" applyBorder="1" applyAlignment="1">
      <alignment horizontal="center" vertical="top" wrapText="1"/>
    </xf>
    <xf numFmtId="0" fontId="5" fillId="0" borderId="4" xfId="0" applyFont="1" applyBorder="1"/>
    <xf numFmtId="0" fontId="5" fillId="0" borderId="34" xfId="0" applyFont="1" applyBorder="1"/>
    <xf numFmtId="0" fontId="5" fillId="0" borderId="17" xfId="0" applyFont="1" applyBorder="1"/>
    <xf numFmtId="0" fontId="10" fillId="3" borderId="48" xfId="0" applyFont="1" applyFill="1" applyBorder="1"/>
    <xf numFmtId="0" fontId="5" fillId="0" borderId="49" xfId="0" applyFont="1" applyBorder="1"/>
    <xf numFmtId="0" fontId="5" fillId="0" borderId="50" xfId="0" applyFont="1" applyBorder="1"/>
    <xf numFmtId="0" fontId="16" fillId="4" borderId="18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vertical="center" wrapText="1"/>
    </xf>
    <xf numFmtId="0" fontId="0" fillId="0" borderId="0" xfId="0"/>
    <xf numFmtId="0" fontId="45" fillId="11" borderId="34" xfId="0" applyFont="1" applyFill="1" applyBorder="1" applyAlignment="1" applyProtection="1">
      <alignment horizontal="center"/>
      <protection locked="0"/>
    </xf>
    <xf numFmtId="0" fontId="46" fillId="11" borderId="36" xfId="0" applyFont="1" applyFill="1" applyBorder="1" applyProtection="1">
      <protection locked="0"/>
    </xf>
    <xf numFmtId="0" fontId="16" fillId="6" borderId="18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vertical="center" wrapText="1"/>
    </xf>
    <xf numFmtId="0" fontId="5" fillId="0" borderId="16" xfId="0" applyFont="1" applyBorder="1"/>
    <xf numFmtId="0" fontId="4" fillId="3" borderId="50" xfId="0" applyFont="1" applyFill="1" applyBorder="1" applyAlignment="1">
      <alignment vertical="top" wrapText="1"/>
    </xf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1" fillId="2" borderId="77" xfId="0" applyFont="1" applyFill="1" applyBorder="1" applyAlignment="1">
      <alignment horizontal="center" vertical="center" wrapText="1"/>
    </xf>
    <xf numFmtId="0" fontId="0" fillId="0" borderId="78" xfId="0" applyBorder="1"/>
    <xf numFmtId="0" fontId="0" fillId="0" borderId="79" xfId="0" applyBorder="1"/>
    <xf numFmtId="0" fontId="8" fillId="3" borderId="4" xfId="0" applyFont="1" applyFill="1" applyBorder="1" applyAlignment="1">
      <alignment horizontal="center" textRotation="90"/>
    </xf>
    <xf numFmtId="0" fontId="8" fillId="3" borderId="5" xfId="0" applyFont="1" applyFill="1" applyBorder="1" applyAlignment="1">
      <alignment horizontal="center" textRotation="90"/>
    </xf>
    <xf numFmtId="0" fontId="5" fillId="0" borderId="13" xfId="0" applyFont="1" applyBorder="1"/>
    <xf numFmtId="0" fontId="9" fillId="3" borderId="5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10" fillId="3" borderId="2" xfId="0" applyFont="1" applyFill="1" applyBorder="1" applyAlignment="1">
      <alignment horizontal="right" vertical="center"/>
    </xf>
    <xf numFmtId="0" fontId="7" fillId="8" borderId="20" xfId="0" applyFont="1" applyFill="1" applyBorder="1" applyAlignment="1">
      <alignment horizontal="right" vertical="center"/>
    </xf>
    <xf numFmtId="0" fontId="5" fillId="0" borderId="24" xfId="0" applyFont="1" applyBorder="1"/>
    <xf numFmtId="0" fontId="5" fillId="0" borderId="30" xfId="0" applyFont="1" applyBorder="1"/>
    <xf numFmtId="0" fontId="5" fillId="0" borderId="35" xfId="0" applyFont="1" applyBorder="1"/>
    <xf numFmtId="0" fontId="5" fillId="0" borderId="36" xfId="0" applyFont="1" applyBorder="1"/>
    <xf numFmtId="0" fontId="19" fillId="3" borderId="25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5" fillId="0" borderId="41" xfId="0" applyFont="1" applyBorder="1"/>
    <xf numFmtId="0" fontId="10" fillId="5" borderId="0" xfId="0" applyFont="1" applyFill="1" applyAlignment="1">
      <alignment horizontal="left" vertical="center" wrapText="1"/>
    </xf>
    <xf numFmtId="0" fontId="17" fillId="11" borderId="33" xfId="0" applyFont="1" applyFill="1" applyBorder="1" applyAlignment="1" applyProtection="1">
      <alignment horizontal="center"/>
      <protection locked="0"/>
    </xf>
    <xf numFmtId="0" fontId="5" fillId="11" borderId="29" xfId="0" applyFont="1" applyFill="1" applyBorder="1" applyProtection="1">
      <protection locked="0"/>
    </xf>
    <xf numFmtId="0" fontId="47" fillId="12" borderId="33" xfId="0" applyFont="1" applyFill="1" applyBorder="1" applyAlignment="1" applyProtection="1">
      <alignment horizontal="center" vertical="center"/>
      <protection locked="0"/>
    </xf>
    <xf numFmtId="0" fontId="46" fillId="11" borderId="29" xfId="0" applyFont="1" applyFill="1" applyBorder="1" applyProtection="1">
      <protection locked="0"/>
    </xf>
    <xf numFmtId="0" fontId="47" fillId="12" borderId="34" xfId="0" applyFont="1" applyFill="1" applyBorder="1" applyAlignment="1" applyProtection="1">
      <alignment horizontal="center" vertical="center"/>
      <protection locked="0"/>
    </xf>
    <xf numFmtId="0" fontId="45" fillId="12" borderId="33" xfId="0" applyFont="1" applyFill="1" applyBorder="1" applyAlignment="1" applyProtection="1">
      <alignment horizontal="center" vertical="center"/>
      <protection locked="0"/>
    </xf>
    <xf numFmtId="0" fontId="45" fillId="12" borderId="43" xfId="0" applyFont="1" applyFill="1" applyBorder="1" applyAlignment="1" applyProtection="1">
      <alignment horizontal="center" vertical="center"/>
      <protection locked="0"/>
    </xf>
    <xf numFmtId="0" fontId="46" fillId="11" borderId="44" xfId="0" applyFont="1" applyFill="1" applyBorder="1" applyProtection="1">
      <protection locked="0"/>
    </xf>
    <xf numFmtId="0" fontId="18" fillId="4" borderId="20" xfId="0" applyFont="1" applyFill="1" applyBorder="1" applyAlignment="1">
      <alignment horizontal="center" vertical="center"/>
    </xf>
    <xf numFmtId="1" fontId="7" fillId="4" borderId="24" xfId="0" applyNumberFormat="1" applyFont="1" applyFill="1" applyBorder="1" applyAlignment="1">
      <alignment horizontal="right" vertical="center"/>
    </xf>
    <xf numFmtId="0" fontId="19" fillId="3" borderId="25" xfId="0" applyFont="1" applyFill="1" applyBorder="1" applyAlignment="1">
      <alignment horizontal="center" wrapText="1"/>
    </xf>
    <xf numFmtId="1" fontId="18" fillId="5" borderId="0" xfId="0" applyNumberFormat="1" applyFont="1" applyFill="1" applyAlignment="1">
      <alignment horizontal="center" vertical="center"/>
    </xf>
    <xf numFmtId="0" fontId="7" fillId="6" borderId="24" xfId="0" applyFont="1" applyFill="1" applyBorder="1" applyAlignment="1">
      <alignment horizontal="right" vertical="center"/>
    </xf>
    <xf numFmtId="0" fontId="10" fillId="10" borderId="48" xfId="0" applyFont="1" applyFill="1" applyBorder="1" applyAlignment="1">
      <alignment horizontal="right" vertical="center"/>
    </xf>
    <xf numFmtId="0" fontId="5" fillId="0" borderId="27" xfId="0" applyFont="1" applyBorder="1"/>
    <xf numFmtId="0" fontId="3" fillId="9" borderId="43" xfId="0" applyFont="1" applyFill="1" applyBorder="1" applyAlignment="1">
      <alignment horizontal="center" vertical="center"/>
    </xf>
    <xf numFmtId="0" fontId="5" fillId="0" borderId="44" xfId="0" applyFont="1" applyBorder="1"/>
    <xf numFmtId="0" fontId="10" fillId="4" borderId="55" xfId="0" applyFont="1" applyFill="1" applyBorder="1" applyAlignment="1">
      <alignment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3" fillId="9" borderId="65" xfId="0" applyFont="1" applyFill="1" applyBorder="1" applyAlignment="1">
      <alignment horizontal="center" vertical="center"/>
    </xf>
    <xf numFmtId="0" fontId="5" fillId="0" borderId="23" xfId="0" applyFont="1" applyBorder="1"/>
    <xf numFmtId="0" fontId="3" fillId="9" borderId="39" xfId="0" applyFont="1" applyFill="1" applyBorder="1" applyAlignment="1">
      <alignment horizontal="center" vertical="center"/>
    </xf>
    <xf numFmtId="0" fontId="5" fillId="0" borderId="40" xfId="0" applyFont="1" applyBorder="1"/>
    <xf numFmtId="0" fontId="4" fillId="3" borderId="2" xfId="0" applyFont="1" applyFill="1" applyBorder="1" applyAlignment="1">
      <alignment vertical="top" wrapText="1"/>
    </xf>
    <xf numFmtId="0" fontId="5" fillId="0" borderId="3" xfId="0" applyFont="1" applyBorder="1"/>
    <xf numFmtId="0" fontId="26" fillId="3" borderId="5" xfId="0" applyFont="1" applyFill="1" applyBorder="1" applyAlignment="1">
      <alignment horizontal="left" vertical="center"/>
    </xf>
    <xf numFmtId="0" fontId="10" fillId="3" borderId="53" xfId="0" applyFont="1" applyFill="1" applyBorder="1" applyAlignment="1">
      <alignment horizontal="right"/>
    </xf>
    <xf numFmtId="0" fontId="5" fillId="0" borderId="54" xfId="0" applyFont="1" applyBorder="1"/>
    <xf numFmtId="0" fontId="7" fillId="10" borderId="18" xfId="0" applyFont="1" applyFill="1" applyBorder="1" applyAlignment="1">
      <alignment horizontal="right" vertical="center"/>
    </xf>
    <xf numFmtId="0" fontId="10" fillId="6" borderId="55" xfId="0" applyFont="1" applyFill="1" applyBorder="1" applyAlignment="1">
      <alignment vertical="center" wrapText="1"/>
    </xf>
    <xf numFmtId="0" fontId="31" fillId="10" borderId="18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vertical="top" wrapText="1"/>
    </xf>
    <xf numFmtId="0" fontId="10" fillId="10" borderId="53" xfId="0" applyFont="1" applyFill="1" applyBorder="1" applyAlignment="1">
      <alignment horizontal="right" vertical="center"/>
    </xf>
    <xf numFmtId="0" fontId="5" fillId="0" borderId="68" xfId="0" applyFont="1" applyBorder="1"/>
    <xf numFmtId="0" fontId="10" fillId="10" borderId="67" xfId="0" applyFont="1" applyFill="1" applyBorder="1" applyAlignment="1">
      <alignment horizontal="right" vertical="center"/>
    </xf>
    <xf numFmtId="0" fontId="5" fillId="0" borderId="21" xfId="0" applyFont="1" applyBorder="1"/>
    <xf numFmtId="0" fontId="30" fillId="4" borderId="58" xfId="0" applyFont="1" applyFill="1" applyBorder="1" applyAlignment="1">
      <alignment vertical="center"/>
    </xf>
    <xf numFmtId="0" fontId="5" fillId="0" borderId="64" xfId="0" applyFont="1" applyBorder="1"/>
    <xf numFmtId="1" fontId="7" fillId="4" borderId="59" xfId="0" applyNumberFormat="1" applyFont="1" applyFill="1" applyBorder="1" applyAlignment="1">
      <alignment horizontal="right" vertical="center"/>
    </xf>
    <xf numFmtId="0" fontId="5" fillId="0" borderId="63" xfId="0" applyFont="1" applyBorder="1"/>
    <xf numFmtId="0" fontId="5" fillId="0" borderId="66" xfId="0" applyFont="1" applyBorder="1"/>
    <xf numFmtId="1" fontId="30" fillId="4" borderId="58" xfId="0" applyNumberFormat="1" applyFont="1" applyFill="1" applyBorder="1" applyAlignment="1">
      <alignment vertical="center"/>
    </xf>
    <xf numFmtId="0" fontId="7" fillId="6" borderId="18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textRotation="90"/>
    </xf>
    <xf numFmtId="0" fontId="18" fillId="10" borderId="18" xfId="0" applyFont="1" applyFill="1" applyBorder="1" applyAlignment="1">
      <alignment horizontal="center" wrapText="1"/>
    </xf>
    <xf numFmtId="0" fontId="3" fillId="9" borderId="69" xfId="0" applyFont="1" applyFill="1" applyBorder="1" applyAlignment="1">
      <alignment horizontal="center" vertical="center"/>
    </xf>
    <xf numFmtId="0" fontId="5" fillId="0" borderId="70" xfId="0" applyFont="1" applyBorder="1"/>
    <xf numFmtId="0" fontId="5" fillId="0" borderId="71" xfId="0" applyFont="1" applyBorder="1"/>
    <xf numFmtId="0" fontId="30" fillId="4" borderId="19" xfId="0" applyFont="1" applyFill="1" applyBorder="1" applyAlignment="1">
      <alignment vertical="center"/>
    </xf>
    <xf numFmtId="1" fontId="30" fillId="4" borderId="19" xfId="0" applyNumberFormat="1" applyFont="1" applyFill="1" applyBorder="1" applyAlignment="1">
      <alignment vertical="center"/>
    </xf>
    <xf numFmtId="0" fontId="45" fillId="11" borderId="65" xfId="0" applyFont="1" applyFill="1" applyBorder="1" applyAlignment="1" applyProtection="1">
      <alignment horizontal="center" vertical="center"/>
      <protection locked="0"/>
    </xf>
    <xf numFmtId="0" fontId="45" fillId="11" borderId="64" xfId="0" applyFont="1" applyFill="1" applyBorder="1" applyAlignment="1" applyProtection="1">
      <alignment horizontal="center" vertical="center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title>
      <c:tx>
        <c:rich>
          <a:bodyPr/>
          <a:lstStyle/>
          <a:p>
            <a:pPr lvl="0">
              <a:defRPr sz="1800" b="1">
                <a:solidFill>
                  <a:srgbClr val="000000"/>
                </a:solidFill>
                <a:latin typeface="sans-serif"/>
              </a:defRPr>
            </a:pPr>
            <a:r>
              <a:rPr lang="hu-HU" sz="1800" b="1">
                <a:solidFill>
                  <a:srgbClr val="000000"/>
                </a:solidFill>
                <a:latin typeface="sans-serif"/>
              </a:rPr>
              <a:t>Érettségi - vagy tanulmányi eredmények?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1819900820150027E-2"/>
          <c:y val="0.24443359580052493"/>
          <c:w val="0.48550756891364094"/>
          <c:h val="0.50074409448818902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'Kalkulátor+grafikon'!$L$6</c:f>
              <c:strCache>
                <c:ptCount val="1"/>
                <c:pt idx="0">
                  <c:v>tanulmányi pontok (érettségi %)</c:v>
                </c:pt>
              </c:strCache>
            </c:strRef>
          </c:tx>
          <c:spPr>
            <a:solidFill>
              <a:srgbClr val="F1C232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D9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620-4770-8B30-9550D4673832}"/>
              </c:ext>
            </c:extLst>
          </c:dPt>
          <c:dPt>
            <c:idx val="1"/>
            <c:invertIfNegative val="1"/>
            <c:bubble3D val="0"/>
            <c:spPr>
              <a:solidFill>
                <a:srgbClr val="A4C2F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620-4770-8B30-9550D4673832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lvl="0">
                    <a:defRPr sz="100" b="1" baseline="0"/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620-4770-8B30-9550D4673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>
                <a:solidFill>
                  <a:srgbClr val="000000"/>
                </a:solidFill>
              </a:ln>
            </c:spPr>
            <c:trendlineType val="exp"/>
            <c:dispRSqr val="0"/>
            <c:dispEq val="0"/>
          </c:trendline>
          <c:cat>
            <c:strRef>
              <c:f>'Kalkulátor+grafikon'!$M$5:$O$5</c:f>
              <c:strCache>
                <c:ptCount val="2"/>
                <c:pt idx="0">
                  <c:v>Tanulmányi pontokkal (375)</c:v>
                </c:pt>
                <c:pt idx="1">
                  <c:v>Érettségi pontokkal (352)</c:v>
                </c:pt>
              </c:strCache>
            </c:strRef>
          </c:cat>
          <c:val>
            <c:numRef>
              <c:f>'Kalkulátor+grafikon'!$M$6:$O$6</c:f>
              <c:numCache>
                <c:formatCode>General</c:formatCode>
                <c:ptCount val="3"/>
                <c:pt idx="0" formatCode="0">
                  <c:v>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620-4770-8B30-9550D4673832}"/>
            </c:ext>
          </c:extLst>
        </c:ser>
        <c:ser>
          <c:idx val="1"/>
          <c:order val="1"/>
          <c:tx>
            <c:strRef>
              <c:f>'Kalkulátor+grafikon'!$L$7</c:f>
              <c:strCache>
                <c:ptCount val="1"/>
                <c:pt idx="0">
                  <c:v>tanulmányi pontok (jegyek átlaga)</c:v>
                </c:pt>
              </c:strCache>
            </c:strRef>
          </c:tx>
          <c:spPr>
            <a:solidFill>
              <a:srgbClr val="FFFF9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8620-4770-8B30-9550D4673832}"/>
              </c:ext>
            </c:extLst>
          </c:dPt>
          <c:dPt>
            <c:idx val="1"/>
            <c:invertIfNegative val="1"/>
            <c:bubble3D val="0"/>
            <c:spPr>
              <a:solidFill>
                <a:srgbClr val="CCFFFF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620-4770-8B30-9550D467383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20-4770-8B30-9550D4673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>
                <a:solidFill>
                  <a:srgbClr val="000000"/>
                </a:solidFill>
              </a:ln>
            </c:spPr>
            <c:trendlineType val="exp"/>
            <c:dispRSqr val="0"/>
            <c:dispEq val="0"/>
          </c:trendline>
          <c:cat>
            <c:strRef>
              <c:f>'Kalkulátor+grafikon'!$M$5:$O$5</c:f>
              <c:strCache>
                <c:ptCount val="2"/>
                <c:pt idx="0">
                  <c:v>Tanulmányi pontokkal (375)</c:v>
                </c:pt>
                <c:pt idx="1">
                  <c:v>Érettségi pontokkal (352)</c:v>
                </c:pt>
              </c:strCache>
            </c:strRef>
          </c:cat>
          <c:val>
            <c:numRef>
              <c:f>'Kalkulátor+grafikon'!$M$7:$O$7</c:f>
              <c:numCache>
                <c:formatCode>General</c:formatCode>
                <c:ptCount val="3"/>
                <c:pt idx="0">
                  <c:v>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8620-4770-8B30-9550D4673832}"/>
            </c:ext>
          </c:extLst>
        </c:ser>
        <c:ser>
          <c:idx val="2"/>
          <c:order val="2"/>
          <c:tx>
            <c:strRef>
              <c:f>'Kalkulátor+grafikon'!$L$8</c:f>
              <c:strCache>
                <c:ptCount val="1"/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lvl="0">
                    <a:defRPr sz="1800" b="0" i="0" baseline="0">
                      <a:solidFill>
                        <a:schemeClr val="bg1"/>
                      </a:solidFill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8620-4770-8B30-9550D4673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'Kalkulátor+grafikon'!$M$5:$O$5</c:f>
              <c:strCache>
                <c:ptCount val="2"/>
                <c:pt idx="0">
                  <c:v>Tanulmányi pontokkal (375)</c:v>
                </c:pt>
                <c:pt idx="1">
                  <c:v>Érettségi pontokkal (352)</c:v>
                </c:pt>
              </c:strCache>
            </c:strRef>
          </c:cat>
          <c:val>
            <c:numRef>
              <c:f>'Kalkulátor+grafikon'!$M$8:$O$8</c:f>
              <c:numCache>
                <c:formatCode>General</c:formatCode>
                <c:ptCount val="3"/>
                <c:pt idx="0">
                  <c:v>59</c:v>
                </c:pt>
                <c:pt idx="1">
                  <c:v>59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8620-4770-8B30-9550D4673832}"/>
            </c:ext>
          </c:extLst>
        </c:ser>
        <c:ser>
          <c:idx val="3"/>
          <c:order val="3"/>
          <c:tx>
            <c:strRef>
              <c:f>'Kalkulátor+grafikon'!$L$9</c:f>
              <c:strCache>
                <c:ptCount val="1"/>
              </c:strCache>
            </c:strRef>
          </c:tx>
          <c:spPr>
            <a:solidFill>
              <a:srgbClr val="CCFF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8620-4770-8B30-9550D4673832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D-8620-4770-8B30-9550D4673832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lvl="0">
                    <a:defRPr sz="100" b="0" i="0" baseline="0">
                      <a:solidFill>
                        <a:schemeClr val="bg1"/>
                      </a:solidFill>
                      <a:latin typeface="+mj-lt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8620-4770-8B30-9550D4673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000000"/>
                    </a:solidFill>
                    <a:latin typeface="+mj-lt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'Kalkulátor+grafikon'!$M$5:$O$5</c:f>
              <c:strCache>
                <c:ptCount val="2"/>
                <c:pt idx="0">
                  <c:v>Tanulmányi pontokkal (375)</c:v>
                </c:pt>
                <c:pt idx="1">
                  <c:v>Érettségi pontokkal (352)</c:v>
                </c:pt>
              </c:strCache>
            </c:strRef>
          </c:cat>
          <c:val>
            <c:numRef>
              <c:f>'Kalkulátor+grafikon'!$M$9:$O$9</c:f>
              <c:numCache>
                <c:formatCode>General</c:formatCode>
                <c:ptCount val="3"/>
                <c:pt idx="0">
                  <c:v>76</c:v>
                </c:pt>
                <c:pt idx="1">
                  <c:v>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E-8620-4770-8B30-9550D4673832}"/>
            </c:ext>
          </c:extLst>
        </c:ser>
        <c:ser>
          <c:idx val="4"/>
          <c:order val="4"/>
          <c:tx>
            <c:strRef>
              <c:f>'Kalkulátor+grafikon'!$L$10</c:f>
              <c:strCache>
                <c:ptCount val="1"/>
                <c:pt idx="0">
                  <c:v>2. érettségi tárgy</c:v>
                </c:pt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lvl="0">
                    <a:defRPr sz="100" b="0" baseline="0"/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8620-4770-8B30-9550D467383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lvl="0">
                    <a:defRPr sz="100" b="1" baseline="0"/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8620-4770-8B30-9550D4673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 baseline="0"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'Kalkulátor+grafikon'!$M$5:$O$5</c:f>
              <c:strCache>
                <c:ptCount val="2"/>
                <c:pt idx="0">
                  <c:v>Tanulmányi pontokkal (375)</c:v>
                </c:pt>
                <c:pt idx="1">
                  <c:v>Érettségi pontokkal (352)</c:v>
                </c:pt>
              </c:strCache>
            </c:strRef>
          </c:cat>
          <c:val>
            <c:numRef>
              <c:f>'Kalkulátor+grafikon'!$M$10:$O$10</c:f>
              <c:numCache>
                <c:formatCode>General</c:formatCode>
                <c:ptCount val="3"/>
                <c:pt idx="1">
                  <c:v>59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F-8620-4770-8B30-9550D4673832}"/>
            </c:ext>
          </c:extLst>
        </c:ser>
        <c:ser>
          <c:idx val="5"/>
          <c:order val="5"/>
          <c:tx>
            <c:strRef>
              <c:f>'Kalkulátor+grafikon'!$L$11</c:f>
              <c:strCache>
                <c:ptCount val="1"/>
                <c:pt idx="0">
                  <c:v>1. érettségi tárgy</c:v>
                </c:pt>
              </c:strCache>
            </c:strRef>
          </c:tx>
          <c:spPr>
            <a:solidFill>
              <a:srgbClr val="CCFFFF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20-4770-8B30-9550D467383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lvl="0">
                    <a:defRPr sz="100" b="1" baseline="0"/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620-4770-8B30-9550D4673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'Kalkulátor+grafikon'!$M$5:$O$5</c:f>
              <c:strCache>
                <c:ptCount val="2"/>
                <c:pt idx="0">
                  <c:v>Tanulmányi pontokkal (375)</c:v>
                </c:pt>
                <c:pt idx="1">
                  <c:v>Érettségi pontokkal (352)</c:v>
                </c:pt>
              </c:strCache>
            </c:strRef>
          </c:cat>
          <c:val>
            <c:numRef>
              <c:f>'Kalkulátor+grafikon'!$M$11:$O$11</c:f>
              <c:numCache>
                <c:formatCode>General</c:formatCode>
                <c:ptCount val="3"/>
                <c:pt idx="1">
                  <c:v>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0-8620-4770-8B30-9550D4673832}"/>
            </c:ext>
          </c:extLst>
        </c:ser>
        <c:ser>
          <c:idx val="6"/>
          <c:order val="6"/>
          <c:tx>
            <c:v>intézményi pont
</c:v>
          </c:tx>
          <c:spPr>
            <a:solidFill>
              <a:srgbClr val="F4CCCC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1-8620-4770-8B30-9550D4673832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2-8620-4770-8B30-9550D4673832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800" b="1" baseline="0">
                      <a:solidFill>
                        <a:srgbClr val="FF0000"/>
                      </a:solidFill>
                      <a:latin typeface="Calibri" panose="020F0502020204030204" pitchFamily="34" charset="0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620-4770-8B30-9550D4673832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1800" b="1" baseline="0">
                      <a:solidFill>
                        <a:srgbClr val="FF0000"/>
                      </a:solidFill>
                      <a:latin typeface="Calibri" panose="020F0502020204030204" pitchFamily="34" charset="0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620-4770-8B30-9550D46738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20-4770-8B30-9550D4673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 baseline="0">
                    <a:solidFill>
                      <a:srgbClr val="000000"/>
                    </a:solidFill>
                    <a:latin typeface="Calibri" panose="020F0502020204030204" pitchFamily="34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'Kalkulátor+grafikon'!$M$5:$O$5</c:f>
              <c:strCache>
                <c:ptCount val="2"/>
                <c:pt idx="0">
                  <c:v>Tanulmányi pontokkal (375)</c:v>
                </c:pt>
                <c:pt idx="1">
                  <c:v>Érettségi pontokkal (352)</c:v>
                </c:pt>
              </c:strCache>
            </c:strRef>
          </c:cat>
          <c:val>
            <c:numRef>
              <c:f>'Kalkulátor+grafikon'!$M$12:$O$12</c:f>
              <c:numCache>
                <c:formatCode>General</c:formatCode>
                <c:ptCount val="3"/>
                <c:pt idx="0">
                  <c:v>82</c:v>
                </c:pt>
                <c:pt idx="1">
                  <c:v>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3-8620-4770-8B30-9550D4673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503024"/>
        <c:axId val="1894581854"/>
      </c:barChart>
      <c:catAx>
        <c:axId val="13350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1" baseline="0">
                <a:solidFill>
                  <a:srgbClr val="000000"/>
                </a:solidFill>
                <a:latin typeface="Arial"/>
              </a:defRPr>
            </a:pPr>
            <a:endParaRPr lang="hu-HU"/>
          </a:p>
        </c:txPr>
        <c:crossAx val="1894581854"/>
        <c:crosses val="autoZero"/>
        <c:auto val="1"/>
        <c:lblAlgn val="ctr"/>
        <c:lblOffset val="100"/>
        <c:noMultiLvlLbl val="1"/>
      </c:catAx>
      <c:valAx>
        <c:axId val="1894581854"/>
        <c:scaling>
          <c:orientation val="minMax"/>
          <c:max val="5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layout/>
          <c:overlay val="0"/>
        </c:title>
        <c:numFmt formatCode="0" sourceLinked="1"/>
        <c:majorTickMark val="cross"/>
        <c:minorTickMark val="cross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anchor="t" anchorCtr="0"/>
          <a:lstStyle/>
          <a:p>
            <a:pPr lvl="0">
              <a:defRPr sz="1000" b="0" baseline="0">
                <a:solidFill>
                  <a:srgbClr val="000000"/>
                </a:solidFill>
                <a:latin typeface="Arial"/>
              </a:defRPr>
            </a:pPr>
            <a:endParaRPr lang="hu-HU"/>
          </a:p>
        </c:txPr>
        <c:crossAx val="133503024"/>
        <c:crosses val="autoZero"/>
        <c:crossBetween val="between"/>
        <c:minorUnit val="50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52271346919087136"/>
          <c:y val="0.23466666666666669"/>
          <c:w val="0.4169096390982775"/>
          <c:h val="0.50955118110236219"/>
        </c:manualLayout>
      </c:layout>
      <c:overlay val="0"/>
      <c:txPr>
        <a:bodyPr/>
        <a:lstStyle/>
        <a:p>
          <a:pPr lvl="0">
            <a:defRPr sz="1100" b="0">
              <a:solidFill>
                <a:srgbClr val="000000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66674</xdr:colOff>
      <xdr:row>2</xdr:row>
      <xdr:rowOff>1905</xdr:rowOff>
    </xdr:from>
    <xdr:ext cx="7728586" cy="3810000"/>
    <xdr:graphicFrame macro="">
      <xdr:nvGraphicFramePr>
        <xdr:cNvPr id="2" name="Chart 1" title="Grafiko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636270</xdr:colOff>
      <xdr:row>16</xdr:row>
      <xdr:rowOff>38100</xdr:rowOff>
    </xdr:from>
    <xdr:ext cx="457200" cy="2381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77150" y="3116580"/>
          <a:ext cx="457200" cy="238125"/>
        </a:xfrm>
        <a:prstGeom prst="left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581025</xdr:colOff>
      <xdr:row>4</xdr:row>
      <xdr:rowOff>57150</xdr:rowOff>
    </xdr:from>
    <xdr:ext cx="504825" cy="190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12200" y="1110450"/>
          <a:ext cx="354300" cy="153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palyavalasztas.fpsz.h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elvi.hu/felveteli/pontszamito" TargetMode="External"/><Relationship Id="rId1" Type="http://schemas.openxmlformats.org/officeDocument/2006/relationships/hyperlink" Target="http://www.felvi.hu/felveteli/pontszamito" TargetMode="External"/><Relationship Id="rId6" Type="http://schemas.openxmlformats.org/officeDocument/2006/relationships/hyperlink" Target="https://www.felvi.hu/felveteli/pontszamitas2024" TargetMode="External"/><Relationship Id="rId5" Type="http://schemas.openxmlformats.org/officeDocument/2006/relationships/hyperlink" Target="https://www.felvi.hu/felveteli/jelentkezes/felveteli_tajekoztato/FFT_2023K/8_tablazatok/pontszamitas2024" TargetMode="External"/><Relationship Id="rId4" Type="http://schemas.openxmlformats.org/officeDocument/2006/relationships/hyperlink" Target="https://www.felvi.hu/pub_bin/dload/FFT_21A/tablazatok/FFT_2021A_tobbletpontok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lvi.hu/felveteli/pontszamito" TargetMode="External"/><Relationship Id="rId2" Type="http://schemas.openxmlformats.org/officeDocument/2006/relationships/hyperlink" Target="http://www.felvi.hu/felveteli/pontszamito" TargetMode="External"/><Relationship Id="rId1" Type="http://schemas.openxmlformats.org/officeDocument/2006/relationships/hyperlink" Target="http://palyavalasztas.fpsz.hu/?wpdmdl=1498" TargetMode="External"/><Relationship Id="rId5" Type="http://schemas.openxmlformats.org/officeDocument/2006/relationships/hyperlink" Target="http://palyavalasztas.fpsz.hu/?wpdmdl=1498" TargetMode="External"/><Relationship Id="rId4" Type="http://schemas.openxmlformats.org/officeDocument/2006/relationships/hyperlink" Target="https://palyavalasztas.fpsz.h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lvi.hu/felveteli/pontszamito" TargetMode="External"/><Relationship Id="rId2" Type="http://schemas.openxmlformats.org/officeDocument/2006/relationships/hyperlink" Target="http://www.felvi.hu/felveteli/pontszamito" TargetMode="External"/><Relationship Id="rId1" Type="http://schemas.openxmlformats.org/officeDocument/2006/relationships/hyperlink" Target="http://palyavalasztas.fpsz.hu/?wpdmdl=1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showRowColHeaders="0" tabSelected="1" workbookViewId="0">
      <pane ySplit="5" topLeftCell="A6" activePane="bottomLeft" state="frozen"/>
      <selection pane="bottomLeft" activeCell="F6" sqref="F6"/>
    </sheetView>
  </sheetViews>
  <sheetFormatPr defaultColWidth="0" defaultRowHeight="15" customHeight="1" zeroHeight="1" x14ac:dyDescent="0.3"/>
  <cols>
    <col min="1" max="1" width="3.6640625" customWidth="1"/>
    <col min="2" max="3" width="6.6640625" customWidth="1"/>
    <col min="4" max="4" width="17.88671875" customWidth="1"/>
    <col min="5" max="5" width="18.33203125" customWidth="1"/>
    <col min="6" max="8" width="4" customWidth="1"/>
    <col min="9" max="9" width="8" customWidth="1"/>
    <col min="10" max="10" width="14" customWidth="1"/>
    <col min="11" max="11" width="2.6640625" customWidth="1"/>
    <col min="12" max="12" width="14.109375" customWidth="1"/>
    <col min="13" max="13" width="13" customWidth="1"/>
    <col min="14" max="14" width="13.44140625" customWidth="1"/>
    <col min="15" max="15" width="10.88671875" customWidth="1"/>
    <col min="16" max="16" width="5.6640625" customWidth="1"/>
    <col min="17" max="18" width="14.44140625" customWidth="1"/>
    <col min="19" max="19" width="26.77734375" customWidth="1"/>
    <col min="20" max="20" width="0" hidden="1" customWidth="1"/>
    <col min="21" max="16384" width="14.44140625" hidden="1"/>
  </cols>
  <sheetData>
    <row r="1" spans="1:20" ht="33.75" customHeight="1" thickBot="1" x14ac:dyDescent="0.35">
      <c r="A1" s="107" t="s">
        <v>0</v>
      </c>
      <c r="B1" s="108"/>
      <c r="C1" s="108"/>
      <c r="D1" s="108"/>
      <c r="E1" s="108"/>
      <c r="F1" s="108"/>
      <c r="G1" s="108"/>
      <c r="H1" s="108"/>
      <c r="I1" s="109"/>
      <c r="J1" s="40"/>
      <c r="K1" s="1"/>
      <c r="L1" s="1"/>
      <c r="M1" s="1"/>
      <c r="N1" s="1"/>
      <c r="O1" s="1"/>
      <c r="P1" s="1"/>
      <c r="T1" s="68" t="s">
        <v>63</v>
      </c>
    </row>
    <row r="2" spans="1:20" ht="18.75" customHeight="1" thickBot="1" x14ac:dyDescent="0.35">
      <c r="A2" s="39"/>
      <c r="B2" s="103" t="s">
        <v>1</v>
      </c>
      <c r="C2" s="94"/>
      <c r="D2" s="94"/>
      <c r="E2" s="39"/>
      <c r="F2" s="39"/>
      <c r="G2" s="39"/>
      <c r="H2" s="41" t="s">
        <v>2</v>
      </c>
      <c r="I2" s="5">
        <f>Háttér!B4</f>
        <v>375</v>
      </c>
      <c r="J2" s="42" t="str">
        <f>IF(H6+H11&lt;H16,"duplázással","")</f>
        <v/>
      </c>
      <c r="K2" s="2"/>
      <c r="L2" s="1"/>
      <c r="M2" s="1"/>
      <c r="N2" s="1"/>
      <c r="O2" s="1"/>
      <c r="P2" s="1"/>
      <c r="T2" s="68" t="s">
        <v>64</v>
      </c>
    </row>
    <row r="3" spans="1:20" ht="12.75" customHeight="1" x14ac:dyDescent="0.3">
      <c r="A3" s="2"/>
      <c r="B3" s="104"/>
      <c r="C3" s="97"/>
      <c r="D3" s="79"/>
      <c r="E3" s="43"/>
      <c r="F3" s="110" t="s">
        <v>3</v>
      </c>
      <c r="G3" s="111" t="s">
        <v>4</v>
      </c>
      <c r="H3" s="2"/>
      <c r="I3" s="2"/>
      <c r="J3" s="113"/>
      <c r="K3" s="2"/>
      <c r="L3" s="1"/>
      <c r="M3" s="1"/>
      <c r="N3" s="1"/>
      <c r="O3" s="1"/>
      <c r="P3" s="1"/>
    </row>
    <row r="4" spans="1:20" ht="12.75" customHeight="1" x14ac:dyDescent="0.3">
      <c r="A4" s="2"/>
      <c r="B4" s="105"/>
      <c r="C4" s="106"/>
      <c r="D4" s="81"/>
      <c r="E4" s="75" t="s">
        <v>5</v>
      </c>
      <c r="F4" s="79"/>
      <c r="G4" s="112"/>
      <c r="H4" s="44"/>
      <c r="I4" s="2"/>
      <c r="J4" s="114"/>
      <c r="K4" s="2"/>
      <c r="L4" s="45"/>
      <c r="M4" s="46"/>
      <c r="N4" s="46"/>
      <c r="O4" s="46"/>
      <c r="P4" s="45"/>
    </row>
    <row r="5" spans="1:20" ht="15" customHeight="1" x14ac:dyDescent="0.3">
      <c r="A5" s="2"/>
      <c r="B5" s="6"/>
      <c r="C5" s="47" t="s">
        <v>6</v>
      </c>
      <c r="D5" s="48" t="s">
        <v>7</v>
      </c>
      <c r="E5" s="49" t="s">
        <v>8</v>
      </c>
      <c r="F5" s="91"/>
      <c r="G5" s="102"/>
      <c r="H5" s="115" t="s">
        <v>9</v>
      </c>
      <c r="I5" s="89"/>
      <c r="J5" s="50" t="str">
        <f>IF(J6="",IF(J18="","","megjegyzés"),"megjegyzés")</f>
        <v/>
      </c>
      <c r="K5" s="51"/>
      <c r="L5" s="46"/>
      <c r="M5" s="46" t="str">
        <f>"Tanulmányi pontokkal ("&amp;SUM(M6:M12)&amp;")"</f>
        <v>Tanulmányi pontokkal (375)</v>
      </c>
      <c r="N5" s="46" t="str">
        <f>"Érettségi pontokkal ("&amp;SUM(N8:N12)&amp;")"</f>
        <v>Érettségi pontokkal (352)</v>
      </c>
      <c r="O5" s="46"/>
      <c r="P5" s="46"/>
    </row>
    <row r="6" spans="1:20" ht="12.75" customHeight="1" x14ac:dyDescent="0.3">
      <c r="A6" s="2"/>
      <c r="B6" s="95" t="s">
        <v>10</v>
      </c>
      <c r="C6" s="77"/>
      <c r="D6" s="96" t="s">
        <v>11</v>
      </c>
      <c r="E6" s="52" t="s">
        <v>12</v>
      </c>
      <c r="F6" s="71">
        <v>3.5</v>
      </c>
      <c r="G6" s="72">
        <v>4</v>
      </c>
      <c r="H6" s="133">
        <f>SUM(F6:G10)*2</f>
        <v>77</v>
      </c>
      <c r="I6" s="134">
        <f>SUM(H6:H15)</f>
        <v>158</v>
      </c>
      <c r="J6" s="135" t="str">
        <f>IF(I16&gt;I6,"Az érettségi pontok száma magasabb, mint a tanulmányi pontoké, ezért az összpontszám az érettségi pontok kétszerese!","")</f>
        <v/>
      </c>
      <c r="K6" s="51"/>
      <c r="L6" s="53" t="s">
        <v>13</v>
      </c>
      <c r="M6" s="54">
        <f>H11</f>
        <v>81</v>
      </c>
      <c r="N6" s="55"/>
      <c r="O6" s="53"/>
      <c r="P6" s="46"/>
    </row>
    <row r="7" spans="1:20" ht="12.75" customHeight="1" x14ac:dyDescent="0.3">
      <c r="A7" s="2"/>
      <c r="B7" s="78"/>
      <c r="C7" s="79"/>
      <c r="D7" s="97"/>
      <c r="E7" s="56" t="s">
        <v>14</v>
      </c>
      <c r="F7" s="73">
        <v>5</v>
      </c>
      <c r="G7" s="74">
        <v>4</v>
      </c>
      <c r="H7" s="97"/>
      <c r="I7" s="118"/>
      <c r="J7" s="122"/>
      <c r="K7" s="51"/>
      <c r="L7" s="53" t="s">
        <v>15</v>
      </c>
      <c r="M7" s="57">
        <f>H6</f>
        <v>77</v>
      </c>
      <c r="N7" s="55"/>
      <c r="O7" s="53"/>
      <c r="P7" s="46"/>
    </row>
    <row r="8" spans="1:20" ht="12.75" customHeight="1" x14ac:dyDescent="0.3">
      <c r="A8" s="2"/>
      <c r="B8" s="78"/>
      <c r="C8" s="79"/>
      <c r="D8" s="97"/>
      <c r="E8" s="56" t="s">
        <v>16</v>
      </c>
      <c r="F8" s="73">
        <v>4</v>
      </c>
      <c r="G8" s="74">
        <v>3</v>
      </c>
      <c r="H8" s="97"/>
      <c r="I8" s="118"/>
      <c r="J8" s="122"/>
      <c r="K8" s="51"/>
      <c r="L8" s="53"/>
      <c r="M8" s="58">
        <f t="shared" ref="M8:M9" si="0">N8</f>
        <v>59</v>
      </c>
      <c r="N8" s="57">
        <f>H17</f>
        <v>59</v>
      </c>
      <c r="O8" s="59"/>
      <c r="P8" s="46"/>
    </row>
    <row r="9" spans="1:20" ht="12.75" customHeight="1" x14ac:dyDescent="0.3">
      <c r="A9" s="2"/>
      <c r="B9" s="78"/>
      <c r="C9" s="79"/>
      <c r="D9" s="97"/>
      <c r="E9" s="56" t="s">
        <v>17</v>
      </c>
      <c r="F9" s="73">
        <v>4</v>
      </c>
      <c r="G9" s="74">
        <v>4</v>
      </c>
      <c r="H9" s="97"/>
      <c r="I9" s="118"/>
      <c r="J9" s="122"/>
      <c r="K9" s="51"/>
      <c r="L9" s="60"/>
      <c r="M9" s="58">
        <f t="shared" si="0"/>
        <v>76</v>
      </c>
      <c r="N9" s="57">
        <f>H16</f>
        <v>76</v>
      </c>
      <c r="O9" s="46"/>
      <c r="P9" s="46"/>
    </row>
    <row r="10" spans="1:20" ht="12.75" customHeight="1" x14ac:dyDescent="0.3">
      <c r="A10" s="2"/>
      <c r="B10" s="78"/>
      <c r="C10" s="79"/>
      <c r="D10" s="97"/>
      <c r="E10" s="61" t="s">
        <v>18</v>
      </c>
      <c r="F10" s="73">
        <v>3</v>
      </c>
      <c r="G10" s="74">
        <v>4</v>
      </c>
      <c r="H10" s="97"/>
      <c r="I10" s="118"/>
      <c r="J10" s="122"/>
      <c r="K10" s="51"/>
      <c r="L10" s="60" t="s">
        <v>19</v>
      </c>
      <c r="M10" s="59"/>
      <c r="N10" s="58">
        <f t="shared" ref="N10:N11" si="1">N8</f>
        <v>59</v>
      </c>
      <c r="O10" s="46"/>
      <c r="P10" s="46"/>
    </row>
    <row r="11" spans="1:20" ht="12.75" customHeight="1" x14ac:dyDescent="0.3">
      <c r="A11" s="2"/>
      <c r="B11" s="78"/>
      <c r="C11" s="79"/>
      <c r="D11" s="124" t="s">
        <v>20</v>
      </c>
      <c r="E11" s="62" t="s">
        <v>21</v>
      </c>
      <c r="F11" s="125">
        <v>81</v>
      </c>
      <c r="G11" s="126"/>
      <c r="H11" s="136">
        <f>IF(SUM(F11:F15)=0,0,ROUND(AVERAGE(F11:F15),0))</f>
        <v>81</v>
      </c>
      <c r="I11" s="118"/>
      <c r="J11" s="122"/>
      <c r="K11" s="51"/>
      <c r="L11" s="60" t="s">
        <v>22</v>
      </c>
      <c r="M11" s="59"/>
      <c r="N11" s="57">
        <f t="shared" si="1"/>
        <v>76</v>
      </c>
      <c r="O11" s="46"/>
      <c r="P11" s="46"/>
    </row>
    <row r="12" spans="1:20" ht="12.75" customHeight="1" x14ac:dyDescent="0.3">
      <c r="A12" s="2"/>
      <c r="B12" s="78"/>
      <c r="C12" s="79"/>
      <c r="D12" s="97"/>
      <c r="E12" s="62" t="s">
        <v>23</v>
      </c>
      <c r="F12" s="125">
        <v>76</v>
      </c>
      <c r="G12" s="126"/>
      <c r="H12" s="97"/>
      <c r="I12" s="118"/>
      <c r="J12" s="122"/>
      <c r="K12" s="51"/>
      <c r="L12" s="53" t="s">
        <v>24</v>
      </c>
      <c r="M12" s="58">
        <f>H18</f>
        <v>82</v>
      </c>
      <c r="N12" s="58">
        <f>M12</f>
        <v>82</v>
      </c>
      <c r="O12" s="46"/>
      <c r="P12" s="46"/>
    </row>
    <row r="13" spans="1:20" ht="12.75" customHeight="1" x14ac:dyDescent="0.3">
      <c r="A13" s="2"/>
      <c r="B13" s="78"/>
      <c r="C13" s="79"/>
      <c r="D13" s="97"/>
      <c r="E13" s="62" t="s">
        <v>25</v>
      </c>
      <c r="F13" s="125">
        <v>70</v>
      </c>
      <c r="G13" s="126"/>
      <c r="H13" s="97"/>
      <c r="I13" s="118"/>
      <c r="J13" s="122"/>
      <c r="K13" s="51"/>
      <c r="L13" s="46"/>
      <c r="M13" s="46"/>
      <c r="N13" s="46"/>
      <c r="O13" s="46"/>
      <c r="P13" s="46"/>
    </row>
    <row r="14" spans="1:20" ht="12.75" customHeight="1" x14ac:dyDescent="0.3">
      <c r="A14" s="2"/>
      <c r="B14" s="78"/>
      <c r="C14" s="79"/>
      <c r="D14" s="97"/>
      <c r="E14" s="62" t="s">
        <v>26</v>
      </c>
      <c r="F14" s="125">
        <v>90</v>
      </c>
      <c r="G14" s="126"/>
      <c r="H14" s="97"/>
      <c r="I14" s="118"/>
      <c r="J14" s="122"/>
      <c r="K14" s="51"/>
      <c r="L14" s="46"/>
      <c r="M14" s="46"/>
      <c r="N14" s="46"/>
      <c r="O14" s="46"/>
      <c r="P14" s="46"/>
    </row>
    <row r="15" spans="1:20" ht="12.75" customHeight="1" thickBot="1" x14ac:dyDescent="0.35">
      <c r="A15" s="2"/>
      <c r="B15" s="90"/>
      <c r="C15" s="91"/>
      <c r="D15" s="119"/>
      <c r="E15" s="63" t="s">
        <v>27</v>
      </c>
      <c r="F15" s="98">
        <v>88</v>
      </c>
      <c r="G15" s="99"/>
      <c r="H15" s="97"/>
      <c r="I15" s="120"/>
      <c r="J15" s="122"/>
      <c r="K15" s="51"/>
      <c r="L15" s="46"/>
      <c r="M15" s="46"/>
      <c r="N15" s="46"/>
      <c r="O15" s="46"/>
      <c r="P15" s="46"/>
    </row>
    <row r="16" spans="1:20" ht="24" customHeight="1" x14ac:dyDescent="0.3">
      <c r="A16" s="2"/>
      <c r="B16" s="100" t="s">
        <v>28</v>
      </c>
      <c r="C16" s="77"/>
      <c r="D16" s="101" t="s">
        <v>29</v>
      </c>
      <c r="E16" s="64" t="s">
        <v>30</v>
      </c>
      <c r="F16" s="175" t="s">
        <v>64</v>
      </c>
      <c r="G16" s="69">
        <v>76</v>
      </c>
      <c r="H16" s="65">
        <f>IF(F16="","?",IF(F16="E",G16,ROUND(0.66666667*G16,0)))</f>
        <v>76</v>
      </c>
      <c r="I16" s="137">
        <f>IF(AND(ISNUMBER(H16),ISNUMBER(H17)),SUM(H16:H17),"?")</f>
        <v>135</v>
      </c>
      <c r="J16" s="122"/>
      <c r="K16" s="51"/>
      <c r="L16" s="46"/>
      <c r="M16" s="46"/>
      <c r="N16" s="46"/>
      <c r="O16" s="46"/>
      <c r="P16" s="46"/>
    </row>
    <row r="17" spans="1:16" ht="24" customHeight="1" thickBot="1" x14ac:dyDescent="0.35">
      <c r="A17" s="2"/>
      <c r="B17" s="90"/>
      <c r="C17" s="91"/>
      <c r="D17" s="102"/>
      <c r="E17" s="66" t="s">
        <v>31</v>
      </c>
      <c r="F17" s="176" t="s">
        <v>63</v>
      </c>
      <c r="G17" s="70">
        <v>88</v>
      </c>
      <c r="H17" s="67">
        <f>IF(F17="","?",IF(F17="E",G17,ROUND(0.66666667*G17,0)))</f>
        <v>59</v>
      </c>
      <c r="I17" s="120"/>
      <c r="J17" s="123"/>
      <c r="K17" s="2"/>
      <c r="L17" s="45"/>
      <c r="M17" s="45"/>
      <c r="N17" s="45"/>
      <c r="O17" s="45"/>
      <c r="P17" s="45"/>
    </row>
    <row r="18" spans="1:16" ht="12.75" customHeight="1" x14ac:dyDescent="0.3">
      <c r="A18" s="2"/>
      <c r="B18" s="76" t="s">
        <v>32</v>
      </c>
      <c r="C18" s="77"/>
      <c r="D18" s="82" t="s">
        <v>62</v>
      </c>
      <c r="E18" s="83"/>
      <c r="F18" s="130">
        <v>50</v>
      </c>
      <c r="G18" s="128"/>
      <c r="H18" s="116">
        <f>IF(SUM(F18:F23)&gt;100,100,SUM(F18:F23))</f>
        <v>82</v>
      </c>
      <c r="I18" s="117"/>
      <c r="J18" s="121" t="str">
        <f>IF(SUM(F18:G23)&gt;100,"Legfeljebb
 100 pont kapható!","")</f>
        <v/>
      </c>
      <c r="K18" s="2"/>
      <c r="L18" s="45"/>
      <c r="M18" s="45"/>
      <c r="N18" s="45"/>
      <c r="O18" s="45"/>
      <c r="P18" s="45"/>
    </row>
    <row r="19" spans="1:16" ht="12.75" customHeight="1" x14ac:dyDescent="0.3">
      <c r="A19" s="2"/>
      <c r="B19" s="78"/>
      <c r="C19" s="79"/>
      <c r="D19" s="84"/>
      <c r="E19" s="85"/>
      <c r="F19" s="131">
        <v>32</v>
      </c>
      <c r="G19" s="132"/>
      <c r="H19" s="97"/>
      <c r="I19" s="118"/>
      <c r="J19" s="122"/>
      <c r="K19" s="2"/>
      <c r="L19" s="45"/>
      <c r="M19" s="45"/>
      <c r="N19" s="45"/>
      <c r="O19" s="45"/>
      <c r="P19" s="45"/>
    </row>
    <row r="20" spans="1:16" ht="12.75" customHeight="1" x14ac:dyDescent="0.3">
      <c r="A20" s="2"/>
      <c r="B20" s="80"/>
      <c r="C20" s="81"/>
      <c r="D20" s="84"/>
      <c r="E20" s="85"/>
      <c r="F20" s="127"/>
      <c r="G20" s="128"/>
      <c r="H20" s="97"/>
      <c r="I20" s="118"/>
      <c r="J20" s="122"/>
      <c r="K20" s="2"/>
      <c r="L20" s="45"/>
      <c r="M20" s="45"/>
      <c r="N20" s="45"/>
      <c r="O20" s="45"/>
      <c r="P20" s="45"/>
    </row>
    <row r="21" spans="1:16" ht="12.75" customHeight="1" x14ac:dyDescent="0.3">
      <c r="A21" s="2"/>
      <c r="B21" s="88" t="s">
        <v>33</v>
      </c>
      <c r="C21" s="89"/>
      <c r="D21" s="84"/>
      <c r="E21" s="85"/>
      <c r="F21" s="127"/>
      <c r="G21" s="128"/>
      <c r="H21" s="97"/>
      <c r="I21" s="118"/>
      <c r="J21" s="122"/>
      <c r="K21" s="2"/>
      <c r="L21" s="45"/>
      <c r="M21" s="45"/>
      <c r="N21" s="45"/>
      <c r="O21" s="45"/>
      <c r="P21" s="45"/>
    </row>
    <row r="22" spans="1:16" ht="12.75" customHeight="1" x14ac:dyDescent="0.3">
      <c r="A22" s="2"/>
      <c r="B22" s="78"/>
      <c r="C22" s="79"/>
      <c r="D22" s="84"/>
      <c r="E22" s="85"/>
      <c r="F22" s="127"/>
      <c r="G22" s="128"/>
      <c r="H22" s="97"/>
      <c r="I22" s="118"/>
      <c r="J22" s="122"/>
      <c r="K22" s="2"/>
      <c r="L22" s="45"/>
      <c r="M22" s="45"/>
      <c r="N22" s="45"/>
      <c r="O22" s="45"/>
      <c r="P22" s="45"/>
    </row>
    <row r="23" spans="1:16" ht="12.75" customHeight="1" x14ac:dyDescent="0.3">
      <c r="A23" s="2"/>
      <c r="B23" s="90"/>
      <c r="C23" s="91"/>
      <c r="D23" s="86"/>
      <c r="E23" s="87"/>
      <c r="F23" s="129"/>
      <c r="G23" s="99"/>
      <c r="H23" s="119"/>
      <c r="I23" s="120"/>
      <c r="J23" s="123"/>
      <c r="K23" s="2"/>
      <c r="L23" s="45"/>
      <c r="M23" s="45"/>
      <c r="N23" s="45"/>
      <c r="O23" s="45"/>
      <c r="P23" s="45"/>
    </row>
    <row r="24" spans="1:16" ht="12.75" customHeight="1" x14ac:dyDescent="0.3">
      <c r="A24" s="2"/>
      <c r="B24" s="92"/>
      <c r="C24" s="93"/>
      <c r="D24" s="93"/>
      <c r="E24" s="93"/>
      <c r="F24" s="93"/>
      <c r="G24" s="94"/>
      <c r="H24" s="2"/>
      <c r="I24" s="2"/>
      <c r="J24" s="2"/>
      <c r="K24" s="2"/>
      <c r="L24" s="1"/>
      <c r="M24" s="1"/>
      <c r="N24" s="1"/>
      <c r="O24" s="1"/>
      <c r="P24" s="1"/>
    </row>
  </sheetData>
  <sheetProtection sheet="1" objects="1" scenarios="1"/>
  <mergeCells count="33">
    <mergeCell ref="H6:H10"/>
    <mergeCell ref="I6:I15"/>
    <mergeCell ref="J6:J17"/>
    <mergeCell ref="H11:H15"/>
    <mergeCell ref="I16:I17"/>
    <mergeCell ref="H18:I23"/>
    <mergeCell ref="J18:J23"/>
    <mergeCell ref="D11:D15"/>
    <mergeCell ref="F11:G11"/>
    <mergeCell ref="F12:G12"/>
    <mergeCell ref="F21:G21"/>
    <mergeCell ref="F22:G22"/>
    <mergeCell ref="F23:G23"/>
    <mergeCell ref="F13:G13"/>
    <mergeCell ref="F14:G14"/>
    <mergeCell ref="F18:G18"/>
    <mergeCell ref="F19:G19"/>
    <mergeCell ref="F20:G20"/>
    <mergeCell ref="B2:D4"/>
    <mergeCell ref="A1:I1"/>
    <mergeCell ref="F3:F5"/>
    <mergeCell ref="G3:G5"/>
    <mergeCell ref="J3:J4"/>
    <mergeCell ref="H5:I5"/>
    <mergeCell ref="B18:C20"/>
    <mergeCell ref="D18:E23"/>
    <mergeCell ref="B21:C23"/>
    <mergeCell ref="B24:G24"/>
    <mergeCell ref="B6:C15"/>
    <mergeCell ref="D6:D10"/>
    <mergeCell ref="F15:G15"/>
    <mergeCell ref="B16:C17"/>
    <mergeCell ref="D16:D17"/>
  </mergeCells>
  <dataValidations count="6">
    <dataValidation type="decimal" allowBlank="1" showErrorMessage="1" errorTitle="Bevihető értékek:" error="5_x000a_4,5_x000a_4_x000a_3,5_x000a_3_x000a_2,5_x000a_2" sqref="F6:G6">
      <formula1>1</formula1>
      <formula2>5</formula2>
    </dataValidation>
    <dataValidation type="whole" allowBlank="1" showErrorMessage="1" sqref="F7:G10">
      <formula1>1</formula1>
      <formula2>5</formula2>
    </dataValidation>
    <dataValidation type="list" allowBlank="1" showInputMessage="1" showErrorMessage="1" promptTitle="Beírandó:" prompt="K - középszintű_x000a_E - emelt szintű" sqref="F16:F17">
      <formula1>$T$1:$T$2</formula1>
    </dataValidation>
    <dataValidation type="whole" allowBlank="1" showInputMessage="1" showErrorMessage="1" sqref="G16:G17">
      <formula1>25</formula1>
      <formula2>100</formula2>
    </dataValidation>
    <dataValidation type="whole" allowBlank="1" showInputMessage="1" showErrorMessage="1" sqref="F18:G23">
      <formula1>0</formula1>
      <formula2>100</formula2>
    </dataValidation>
    <dataValidation type="whole" allowBlank="1" showInputMessage="1" showErrorMessage="1" sqref="F11:G15">
      <formula1>25</formula1>
      <formula2>100</formula2>
    </dataValidation>
  </dataValidations>
  <hyperlinks>
    <hyperlink ref="C5" r:id="rId1"/>
    <hyperlink ref="D5" r:id="rId2"/>
    <hyperlink ref="E5" r:id="rId3"/>
    <hyperlink ref="B18" r:id="rId4"/>
    <hyperlink ref="D18" r:id="rId5" display="2024-től a felsőoktatási intézmények saját hatáskörben határoznak arról, hogy adott szakon milyen jogcímen, mennyi többletpontot adnak _x000a_a jelentkezőknek. Erról tájékozódni az egyetem honlapján vagy a felvi.hu oldalon lehet: felvi.hu/felveteli/jelentkezes/"/>
    <hyperlink ref="D18:E23" r:id="rId6" display="https://www.felvi.hu/felveteli/pontszamitas2024"/>
  </hyperlinks>
  <pageMargins left="0.75" right="0.75" top="1" bottom="1" header="0" footer="0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4"/>
  <sheetViews>
    <sheetView workbookViewId="0"/>
  </sheetViews>
  <sheetFormatPr defaultColWidth="14.44140625" defaultRowHeight="15" customHeight="1" x14ac:dyDescent="0.3"/>
  <sheetData>
    <row r="1" spans="1:2" x14ac:dyDescent="0.3">
      <c r="A1" s="7" t="s">
        <v>34</v>
      </c>
      <c r="B1" s="8">
        <f>'Kalkulátor+grafikon'!I16</f>
        <v>135</v>
      </c>
    </row>
    <row r="2" spans="1:2" x14ac:dyDescent="0.3">
      <c r="A2" s="7" t="s">
        <v>35</v>
      </c>
      <c r="B2" s="9">
        <f>'Kalkulátor+grafikon'!I6</f>
        <v>158</v>
      </c>
    </row>
    <row r="3" spans="1:2" x14ac:dyDescent="0.3">
      <c r="A3" s="7" t="s">
        <v>36</v>
      </c>
      <c r="B3" s="8">
        <f>'Kalkulátor+grafikon'!H18</f>
        <v>82</v>
      </c>
    </row>
    <row r="4" spans="1:2" x14ac:dyDescent="0.3">
      <c r="A4" s="7" t="s">
        <v>37</v>
      </c>
      <c r="B4" s="8">
        <f>IF(B1&gt;B2,2*B1+B3,SUM(B1:B3))</f>
        <v>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2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4.44140625" defaultRowHeight="15" customHeight="1" x14ac:dyDescent="0.3"/>
  <cols>
    <col min="1" max="1" width="3.6640625" customWidth="1"/>
    <col min="2" max="3" width="6.6640625" customWidth="1"/>
    <col min="4" max="4" width="17.88671875" customWidth="1"/>
    <col min="5" max="5" width="18.33203125" customWidth="1"/>
    <col min="6" max="7" width="3.33203125" customWidth="1"/>
    <col min="8" max="8" width="4" customWidth="1"/>
    <col min="9" max="9" width="8" customWidth="1"/>
    <col min="10" max="10" width="12.88671875" customWidth="1"/>
    <col min="11" max="11" width="2.6640625" customWidth="1"/>
  </cols>
  <sheetData>
    <row r="1" spans="1:11" ht="18.75" customHeight="1" x14ac:dyDescent="0.3">
      <c r="A1" s="2"/>
      <c r="B1" s="148" t="s">
        <v>38</v>
      </c>
      <c r="C1" s="149"/>
      <c r="D1" s="89"/>
      <c r="E1" s="3"/>
      <c r="F1" s="2"/>
      <c r="G1" s="2"/>
      <c r="H1" s="4" t="s">
        <v>2</v>
      </c>
      <c r="I1" s="5">
        <f>IF(H15&gt;H10+H5,2*H15+H17,SUM(H5:H21))</f>
        <v>436</v>
      </c>
      <c r="J1" s="10" t="str">
        <f>IF(H5+H10&lt;H15,"duplázással","")</f>
        <v>duplázással</v>
      </c>
      <c r="K1" s="2"/>
    </row>
    <row r="2" spans="1:11" ht="12.75" customHeight="1" x14ac:dyDescent="0.3">
      <c r="A2" s="2"/>
      <c r="B2" s="104"/>
      <c r="C2" s="97"/>
      <c r="D2" s="79"/>
      <c r="E2" s="11" t="s">
        <v>39</v>
      </c>
      <c r="F2" s="110" t="s">
        <v>3</v>
      </c>
      <c r="G2" s="111" t="s">
        <v>4</v>
      </c>
      <c r="H2" s="2"/>
      <c r="I2" s="2"/>
      <c r="J2" s="150" t="s">
        <v>40</v>
      </c>
      <c r="K2" s="2"/>
    </row>
    <row r="3" spans="1:11" ht="12.75" customHeight="1" x14ac:dyDescent="0.3">
      <c r="A3" s="2"/>
      <c r="B3" s="105"/>
      <c r="C3" s="106"/>
      <c r="D3" s="81"/>
      <c r="E3" s="12" t="s">
        <v>41</v>
      </c>
      <c r="F3" s="79"/>
      <c r="G3" s="112"/>
      <c r="H3" s="2"/>
      <c r="I3" s="2"/>
      <c r="J3" s="114"/>
      <c r="K3" s="2"/>
    </row>
    <row r="4" spans="1:11" ht="15" customHeight="1" x14ac:dyDescent="0.3">
      <c r="A4" s="2"/>
      <c r="B4" s="6"/>
      <c r="C4" s="13" t="s">
        <v>6</v>
      </c>
      <c r="D4" s="14" t="s">
        <v>7</v>
      </c>
      <c r="E4" s="15" t="s">
        <v>8</v>
      </c>
      <c r="F4" s="91"/>
      <c r="G4" s="102"/>
      <c r="H4" s="151" t="s">
        <v>9</v>
      </c>
      <c r="I4" s="152"/>
      <c r="J4" s="16" t="str">
        <f>IF(J5="",IF(J17="","","megjegyzés"),"megjegyzés")</f>
        <v>megjegyzés</v>
      </c>
      <c r="K4" s="2"/>
    </row>
    <row r="5" spans="1:11" ht="12.75" customHeight="1" x14ac:dyDescent="0.3">
      <c r="A5" s="2"/>
      <c r="B5" s="95" t="s">
        <v>42</v>
      </c>
      <c r="C5" s="77"/>
      <c r="D5" s="142" t="s">
        <v>11</v>
      </c>
      <c r="E5" s="17" t="s">
        <v>12</v>
      </c>
      <c r="F5" s="18">
        <v>5</v>
      </c>
      <c r="G5" s="19">
        <v>4</v>
      </c>
      <c r="H5" s="161">
        <f>SUM(F5:G5)*2+SUM(F6:G9)*2</f>
        <v>90</v>
      </c>
      <c r="I5" s="163">
        <f>SUM(H5:H14)</f>
        <v>177</v>
      </c>
      <c r="J5" s="135" t="str">
        <f>IF(H15&gt;I5,"Az érettségi pontok száma magasabb, mint a tanulmányi pontoké, ezért az összpontszám az érettségi pontok kétszerese!","")</f>
        <v>Az érettségi pontok száma magasabb, mint a tanulmányi pontoké, ezért az összpontszám az érettségi pontok kétszerese!</v>
      </c>
      <c r="K5" s="2"/>
    </row>
    <row r="6" spans="1:11" ht="12.75" customHeight="1" x14ac:dyDescent="0.3">
      <c r="A6" s="2"/>
      <c r="B6" s="78"/>
      <c r="C6" s="79"/>
      <c r="D6" s="112"/>
      <c r="E6" s="20" t="s">
        <v>14</v>
      </c>
      <c r="F6" s="21">
        <v>5</v>
      </c>
      <c r="G6" s="22">
        <v>4</v>
      </c>
      <c r="H6" s="122"/>
      <c r="I6" s="164"/>
      <c r="J6" s="122"/>
      <c r="K6" s="2"/>
    </row>
    <row r="7" spans="1:11" ht="12.75" customHeight="1" x14ac:dyDescent="0.3">
      <c r="A7" s="2"/>
      <c r="B7" s="78"/>
      <c r="C7" s="79"/>
      <c r="D7" s="112"/>
      <c r="E7" s="20" t="s">
        <v>16</v>
      </c>
      <c r="F7" s="21">
        <v>5</v>
      </c>
      <c r="G7" s="22">
        <v>4</v>
      </c>
      <c r="H7" s="122"/>
      <c r="I7" s="164"/>
      <c r="J7" s="122"/>
      <c r="K7" s="2"/>
    </row>
    <row r="8" spans="1:11" ht="12.75" customHeight="1" x14ac:dyDescent="0.3">
      <c r="A8" s="2"/>
      <c r="B8" s="78"/>
      <c r="C8" s="79"/>
      <c r="D8" s="112"/>
      <c r="E8" s="20" t="s">
        <v>17</v>
      </c>
      <c r="F8" s="21">
        <v>4</v>
      </c>
      <c r="G8" s="22">
        <v>4</v>
      </c>
      <c r="H8" s="122"/>
      <c r="I8" s="164"/>
      <c r="J8" s="122"/>
      <c r="K8" s="2"/>
    </row>
    <row r="9" spans="1:11" ht="12.75" customHeight="1" x14ac:dyDescent="0.3">
      <c r="A9" s="2"/>
      <c r="B9" s="78"/>
      <c r="C9" s="79"/>
      <c r="D9" s="102"/>
      <c r="E9" s="23" t="s">
        <v>43</v>
      </c>
      <c r="F9" s="21">
        <v>5</v>
      </c>
      <c r="G9" s="22">
        <v>5</v>
      </c>
      <c r="H9" s="162"/>
      <c r="I9" s="164"/>
      <c r="J9" s="122"/>
      <c r="K9" s="2"/>
    </row>
    <row r="10" spans="1:11" ht="12.75" customHeight="1" x14ac:dyDescent="0.3">
      <c r="A10" s="2"/>
      <c r="B10" s="78"/>
      <c r="C10" s="79"/>
      <c r="D10" s="143" t="s">
        <v>20</v>
      </c>
      <c r="E10" s="17" t="s">
        <v>21</v>
      </c>
      <c r="F10" s="144">
        <v>80</v>
      </c>
      <c r="G10" s="145"/>
      <c r="H10" s="166">
        <f>IF(SUM(F10:F14)=0,0,ROUND(AVERAGE(F10:F14),0))</f>
        <v>87</v>
      </c>
      <c r="I10" s="164"/>
      <c r="J10" s="122"/>
      <c r="K10" s="2"/>
    </row>
    <row r="11" spans="1:11" ht="12.75" customHeight="1" x14ac:dyDescent="0.3">
      <c r="A11" s="2"/>
      <c r="B11" s="78"/>
      <c r="C11" s="79"/>
      <c r="D11" s="112"/>
      <c r="E11" s="20" t="s">
        <v>23</v>
      </c>
      <c r="F11" s="140">
        <v>80</v>
      </c>
      <c r="G11" s="141"/>
      <c r="H11" s="122"/>
      <c r="I11" s="164"/>
      <c r="J11" s="122"/>
      <c r="K11" s="2"/>
    </row>
    <row r="12" spans="1:11" ht="12.75" customHeight="1" x14ac:dyDescent="0.3">
      <c r="A12" s="2"/>
      <c r="B12" s="78"/>
      <c r="C12" s="79"/>
      <c r="D12" s="112"/>
      <c r="E12" s="20" t="s">
        <v>25</v>
      </c>
      <c r="F12" s="140">
        <v>80</v>
      </c>
      <c r="G12" s="141"/>
      <c r="H12" s="122"/>
      <c r="I12" s="164"/>
      <c r="J12" s="122"/>
      <c r="K12" s="2"/>
    </row>
    <row r="13" spans="1:11" ht="12.75" customHeight="1" x14ac:dyDescent="0.3">
      <c r="A13" s="2"/>
      <c r="B13" s="78"/>
      <c r="C13" s="79"/>
      <c r="D13" s="112"/>
      <c r="E13" s="20" t="s">
        <v>26</v>
      </c>
      <c r="F13" s="140">
        <v>95</v>
      </c>
      <c r="G13" s="141"/>
      <c r="H13" s="122"/>
      <c r="I13" s="164"/>
      <c r="J13" s="122"/>
      <c r="K13" s="2"/>
    </row>
    <row r="14" spans="1:11" ht="12.75" customHeight="1" x14ac:dyDescent="0.3">
      <c r="A14" s="2"/>
      <c r="B14" s="90"/>
      <c r="C14" s="91"/>
      <c r="D14" s="102"/>
      <c r="E14" s="23" t="s">
        <v>44</v>
      </c>
      <c r="F14" s="146">
        <v>99</v>
      </c>
      <c r="G14" s="147"/>
      <c r="H14" s="162"/>
      <c r="I14" s="165"/>
      <c r="J14" s="122"/>
      <c r="K14" s="2"/>
    </row>
    <row r="15" spans="1:11" ht="19.5" customHeight="1" x14ac:dyDescent="0.3">
      <c r="A15" s="2"/>
      <c r="B15" s="100" t="s">
        <v>45</v>
      </c>
      <c r="C15" s="77"/>
      <c r="D15" s="154" t="s">
        <v>46</v>
      </c>
      <c r="E15" s="24" t="s">
        <v>30</v>
      </c>
      <c r="F15" s="144">
        <v>99</v>
      </c>
      <c r="G15" s="145"/>
      <c r="H15" s="167">
        <f>SUM(F15:F16)</f>
        <v>179</v>
      </c>
      <c r="I15" s="117"/>
      <c r="J15" s="122"/>
      <c r="K15" s="2"/>
    </row>
    <row r="16" spans="1:11" ht="19.5" customHeight="1" x14ac:dyDescent="0.3">
      <c r="A16" s="2"/>
      <c r="B16" s="90"/>
      <c r="C16" s="91"/>
      <c r="D16" s="102"/>
      <c r="E16" s="25" t="s">
        <v>31</v>
      </c>
      <c r="F16" s="146">
        <v>80</v>
      </c>
      <c r="G16" s="147"/>
      <c r="H16" s="90"/>
      <c r="I16" s="120"/>
      <c r="J16" s="123"/>
      <c r="K16" s="2"/>
    </row>
    <row r="17" spans="1:11" ht="12.75" customHeight="1" x14ac:dyDescent="0.3">
      <c r="A17" s="2"/>
      <c r="B17" s="155" t="s">
        <v>47</v>
      </c>
      <c r="C17" s="77"/>
      <c r="D17" s="159" t="s">
        <v>48</v>
      </c>
      <c r="E17" s="160"/>
      <c r="F17" s="144">
        <v>50</v>
      </c>
      <c r="G17" s="145"/>
      <c r="H17" s="153">
        <f>IF(SUM(F17:F21)&gt;100,100,SUM(F17:F21))</f>
        <v>78</v>
      </c>
      <c r="I17" s="117"/>
      <c r="J17" s="121" t="str">
        <f>IF(SUM(F17:G21)&gt;100,"Legfeljebb    100 pont adható!","")</f>
        <v/>
      </c>
      <c r="K17" s="2"/>
    </row>
    <row r="18" spans="1:11" ht="12.75" customHeight="1" x14ac:dyDescent="0.3">
      <c r="A18" s="2"/>
      <c r="B18" s="78"/>
      <c r="C18" s="79"/>
      <c r="D18" s="138" t="s">
        <v>49</v>
      </c>
      <c r="E18" s="139"/>
      <c r="F18" s="140">
        <v>28</v>
      </c>
      <c r="G18" s="141"/>
      <c r="H18" s="78"/>
      <c r="I18" s="118"/>
      <c r="J18" s="122"/>
      <c r="K18" s="2"/>
    </row>
    <row r="19" spans="1:11" ht="12.75" customHeight="1" x14ac:dyDescent="0.3">
      <c r="A19" s="2"/>
      <c r="B19" s="80"/>
      <c r="C19" s="81"/>
      <c r="D19" s="138" t="s">
        <v>50</v>
      </c>
      <c r="E19" s="139"/>
      <c r="F19" s="140"/>
      <c r="G19" s="141"/>
      <c r="H19" s="78"/>
      <c r="I19" s="118"/>
      <c r="J19" s="122"/>
      <c r="K19" s="2"/>
    </row>
    <row r="20" spans="1:11" ht="12.75" customHeight="1" x14ac:dyDescent="0.3">
      <c r="A20" s="2"/>
      <c r="B20" s="156" t="s">
        <v>33</v>
      </c>
      <c r="C20" s="89"/>
      <c r="D20" s="138" t="s">
        <v>51</v>
      </c>
      <c r="E20" s="139"/>
      <c r="F20" s="140"/>
      <c r="G20" s="141"/>
      <c r="H20" s="78"/>
      <c r="I20" s="118"/>
      <c r="J20" s="122"/>
      <c r="K20" s="2"/>
    </row>
    <row r="21" spans="1:11" ht="12.75" customHeight="1" x14ac:dyDescent="0.3">
      <c r="A21" s="2"/>
      <c r="B21" s="90"/>
      <c r="C21" s="91"/>
      <c r="D21" s="157" t="s">
        <v>52</v>
      </c>
      <c r="E21" s="158"/>
      <c r="F21" s="146"/>
      <c r="G21" s="147"/>
      <c r="H21" s="90"/>
      <c r="I21" s="120"/>
      <c r="J21" s="123"/>
      <c r="K21" s="2"/>
    </row>
    <row r="22" spans="1:11" ht="12.75" customHeight="1" x14ac:dyDescent="0.3">
      <c r="A22" s="2"/>
      <c r="B22" s="26" t="s">
        <v>53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 ht="12.75" customHeight="1" x14ac:dyDescent="0.3">
      <c r="A23" s="1"/>
      <c r="B23" s="27"/>
      <c r="C23" s="1"/>
      <c r="D23" s="1"/>
      <c r="E23" s="1"/>
      <c r="F23" s="1"/>
      <c r="G23" s="1"/>
      <c r="H23" s="1"/>
      <c r="I23" s="1"/>
      <c r="J23" s="1"/>
      <c r="K23" s="1"/>
    </row>
    <row r="24" spans="1:11" ht="12.75" customHeight="1" x14ac:dyDescent="0.3">
      <c r="A24" s="1"/>
      <c r="B24" s="27"/>
      <c r="C24" s="1"/>
      <c r="D24" s="1"/>
      <c r="E24" s="1"/>
      <c r="F24" s="1"/>
      <c r="G24" s="1"/>
      <c r="H24" s="1"/>
      <c r="I24" s="1"/>
      <c r="J24" s="1"/>
      <c r="K24" s="1"/>
    </row>
    <row r="25" spans="1:11" ht="12.75" customHeight="1" x14ac:dyDescent="0.3">
      <c r="A25" s="1"/>
      <c r="B25" s="27"/>
      <c r="C25" s="1"/>
      <c r="D25" s="1"/>
      <c r="E25" s="1"/>
      <c r="F25" s="1"/>
      <c r="G25" s="1"/>
      <c r="H25" s="1"/>
      <c r="I25" s="1"/>
      <c r="J25" s="1"/>
      <c r="K25" s="1"/>
    </row>
    <row r="26" spans="1:11" ht="12.75" customHeight="1" x14ac:dyDescent="0.3">
      <c r="A26" s="1"/>
      <c r="B26" s="27"/>
      <c r="C26" s="1"/>
      <c r="D26" s="1"/>
      <c r="E26" s="1"/>
      <c r="F26" s="1"/>
      <c r="G26" s="1"/>
      <c r="H26" s="1"/>
      <c r="I26" s="1"/>
      <c r="J26" s="1"/>
      <c r="K26" s="1"/>
    </row>
    <row r="27" spans="1:11" ht="12.75" customHeight="1" x14ac:dyDescent="0.3">
      <c r="A27" s="1"/>
      <c r="B27" s="27"/>
      <c r="C27" s="1"/>
      <c r="D27" s="1"/>
      <c r="E27" s="1"/>
      <c r="F27" s="1"/>
      <c r="G27" s="1"/>
      <c r="H27" s="1"/>
      <c r="I27" s="1"/>
      <c r="J27" s="1"/>
      <c r="K27" s="1"/>
    </row>
    <row r="28" spans="1:11" ht="12.75" customHeight="1" x14ac:dyDescent="0.3">
      <c r="A28" s="1"/>
      <c r="B28" s="27"/>
      <c r="C28" s="1"/>
      <c r="D28" s="1"/>
      <c r="E28" s="1"/>
      <c r="F28" s="1"/>
      <c r="G28" s="1"/>
      <c r="H28" s="1"/>
      <c r="I28" s="1"/>
      <c r="J28" s="1"/>
      <c r="K28" s="1"/>
    </row>
    <row r="29" spans="1:11" ht="12.75" customHeight="1" x14ac:dyDescent="0.3">
      <c r="A29" s="1"/>
      <c r="B29" s="27"/>
      <c r="C29" s="1"/>
      <c r="D29" s="1"/>
      <c r="E29" s="1"/>
      <c r="F29" s="1"/>
      <c r="G29" s="1"/>
      <c r="H29" s="1"/>
      <c r="I29" s="1"/>
      <c r="J29" s="1"/>
      <c r="K29" s="1"/>
    </row>
    <row r="30" spans="1:11" ht="12.75" customHeight="1" x14ac:dyDescent="0.3">
      <c r="A30" s="1"/>
      <c r="B30" s="27"/>
      <c r="C30" s="1"/>
      <c r="D30" s="1"/>
      <c r="E30" s="1"/>
      <c r="F30" s="1"/>
      <c r="G30" s="1"/>
      <c r="H30" s="1"/>
      <c r="I30" s="1"/>
      <c r="J30" s="1"/>
      <c r="K30" s="1"/>
    </row>
    <row r="31" spans="1:11" ht="12.75" customHeight="1" x14ac:dyDescent="0.3">
      <c r="A31" s="1"/>
      <c r="B31" s="27"/>
      <c r="C31" s="1"/>
      <c r="D31" s="1"/>
      <c r="E31" s="1"/>
      <c r="F31" s="1"/>
      <c r="G31" s="1"/>
      <c r="H31" s="1"/>
      <c r="I31" s="1"/>
      <c r="J31" s="1"/>
      <c r="K31" s="1"/>
    </row>
    <row r="32" spans="1:11" ht="12.75" customHeight="1" x14ac:dyDescent="0.3">
      <c r="A32" s="1"/>
      <c r="B32" s="27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customHeight="1" x14ac:dyDescent="0.3">
      <c r="A33" s="1"/>
      <c r="B33" s="27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customHeight="1" x14ac:dyDescent="0.3">
      <c r="A34" s="1"/>
      <c r="B34" s="27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customHeight="1" x14ac:dyDescent="0.3">
      <c r="A35" s="1"/>
      <c r="B35" s="27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customHeight="1" x14ac:dyDescent="0.3">
      <c r="A36" s="1"/>
      <c r="B36" s="27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 x14ac:dyDescent="0.3">
      <c r="A37" s="1"/>
      <c r="B37" s="27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 x14ac:dyDescent="0.3">
      <c r="A38" s="1"/>
      <c r="B38" s="27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 x14ac:dyDescent="0.3">
      <c r="A39" s="1"/>
      <c r="B39" s="27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 x14ac:dyDescent="0.3">
      <c r="A40" s="1"/>
      <c r="B40" s="27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 x14ac:dyDescent="0.3">
      <c r="A41" s="1"/>
      <c r="B41" s="27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3">
      <c r="A42" s="1"/>
      <c r="B42" s="27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3">
      <c r="A43" s="1"/>
      <c r="B43" s="27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3">
      <c r="A44" s="1"/>
      <c r="B44" s="27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3">
      <c r="A45" s="1"/>
      <c r="B45" s="27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3">
      <c r="A46" s="1"/>
      <c r="B46" s="27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3">
      <c r="A47" s="1"/>
      <c r="B47" s="27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 x14ac:dyDescent="0.3">
      <c r="A48" s="1"/>
      <c r="B48" s="27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3">
      <c r="A49" s="1"/>
      <c r="B49" s="27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3">
      <c r="A50" s="1"/>
      <c r="B50" s="27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3">
      <c r="A51" s="1"/>
      <c r="B51" s="27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3">
      <c r="A52" s="1"/>
      <c r="B52" s="27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3">
      <c r="A53" s="1"/>
      <c r="B53" s="27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3">
      <c r="A54" s="1"/>
      <c r="B54" s="27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3">
      <c r="A55" s="1"/>
      <c r="B55" s="27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3">
      <c r="A56" s="1"/>
      <c r="B56" s="27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3">
      <c r="A57" s="1"/>
      <c r="B57" s="27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3">
      <c r="A58" s="1"/>
      <c r="B58" s="27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3">
      <c r="A59" s="1"/>
      <c r="B59" s="27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3">
      <c r="A60" s="1"/>
      <c r="B60" s="27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3">
      <c r="A61" s="1"/>
      <c r="B61" s="27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3">
      <c r="A62" s="1"/>
      <c r="B62" s="27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3">
      <c r="A63" s="1"/>
      <c r="B63" s="27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3">
      <c r="A64" s="1"/>
      <c r="B64" s="27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3">
      <c r="A65" s="1"/>
      <c r="B65" s="27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3">
      <c r="A66" s="1"/>
      <c r="B66" s="27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3">
      <c r="A67" s="1"/>
      <c r="B67" s="27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3">
      <c r="A68" s="1"/>
      <c r="B68" s="27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3">
      <c r="A69" s="1"/>
      <c r="B69" s="27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3">
      <c r="A70" s="1"/>
      <c r="B70" s="27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3">
      <c r="A71" s="1"/>
      <c r="B71" s="27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3">
      <c r="A72" s="1"/>
      <c r="B72" s="27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3">
      <c r="A73" s="1"/>
      <c r="B73" s="27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3">
      <c r="A74" s="1"/>
      <c r="B74" s="27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3">
      <c r="A75" s="1"/>
      <c r="B75" s="27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3">
      <c r="A76" s="1"/>
      <c r="B76" s="27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3">
      <c r="A77" s="1"/>
      <c r="B77" s="27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3">
      <c r="A78" s="1"/>
      <c r="B78" s="27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3">
      <c r="A79" s="1"/>
      <c r="B79" s="27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3">
      <c r="A80" s="1"/>
      <c r="B80" s="27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">
      <c r="A81" s="1"/>
      <c r="B81" s="27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">
      <c r="A82" s="1"/>
      <c r="B82" s="27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">
      <c r="A83" s="1"/>
      <c r="B83" s="27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">
      <c r="A84" s="1"/>
      <c r="B84" s="27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">
      <c r="A85" s="1"/>
      <c r="B85" s="27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">
      <c r="A86" s="1"/>
      <c r="B86" s="27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">
      <c r="A87" s="1"/>
      <c r="B87" s="27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">
      <c r="A88" s="1"/>
      <c r="B88" s="27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">
      <c r="A89" s="1"/>
      <c r="B89" s="27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">
      <c r="A90" s="1"/>
      <c r="B90" s="27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">
      <c r="A91" s="1"/>
      <c r="B91" s="27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">
      <c r="A92" s="1"/>
      <c r="B92" s="27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">
      <c r="A93" s="1"/>
      <c r="B93" s="27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">
      <c r="A94" s="1"/>
      <c r="B94" s="27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">
      <c r="A95" s="1"/>
      <c r="B95" s="27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">
      <c r="A96" s="1"/>
      <c r="B96" s="27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">
      <c r="A97" s="1"/>
      <c r="B97" s="27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">
      <c r="A98" s="1"/>
      <c r="B98" s="27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3">
      <c r="A99" s="1"/>
      <c r="B99" s="27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3">
      <c r="A100" s="1"/>
      <c r="B100" s="27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 x14ac:dyDescent="0.3">
      <c r="A101" s="1"/>
      <c r="B101" s="27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 x14ac:dyDescent="0.3">
      <c r="A102" s="1"/>
      <c r="B102" s="27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 x14ac:dyDescent="0.3">
      <c r="A103" s="1"/>
      <c r="B103" s="27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 x14ac:dyDescent="0.3">
      <c r="A104" s="1"/>
      <c r="B104" s="27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 x14ac:dyDescent="0.3">
      <c r="A105" s="1"/>
      <c r="B105" s="27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 x14ac:dyDescent="0.3">
      <c r="A106" s="1"/>
      <c r="B106" s="27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 x14ac:dyDescent="0.3">
      <c r="A107" s="1"/>
      <c r="B107" s="27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 x14ac:dyDescent="0.3">
      <c r="A108" s="1"/>
      <c r="B108" s="27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 x14ac:dyDescent="0.3">
      <c r="A109" s="1"/>
      <c r="B109" s="27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 x14ac:dyDescent="0.3">
      <c r="A110" s="1"/>
      <c r="B110" s="27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 x14ac:dyDescent="0.3">
      <c r="A111" s="1"/>
      <c r="B111" s="27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 x14ac:dyDescent="0.3">
      <c r="A112" s="1"/>
      <c r="B112" s="27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 x14ac:dyDescent="0.3">
      <c r="A113" s="1"/>
      <c r="B113" s="27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 x14ac:dyDescent="0.3">
      <c r="A114" s="1"/>
      <c r="B114" s="27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 x14ac:dyDescent="0.3">
      <c r="A115" s="1"/>
      <c r="B115" s="27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 x14ac:dyDescent="0.3">
      <c r="A116" s="1"/>
      <c r="B116" s="27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 x14ac:dyDescent="0.3">
      <c r="A117" s="1"/>
      <c r="B117" s="27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 x14ac:dyDescent="0.3">
      <c r="A118" s="1"/>
      <c r="B118" s="27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 x14ac:dyDescent="0.3">
      <c r="A119" s="1"/>
      <c r="B119" s="27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 x14ac:dyDescent="0.3">
      <c r="A120" s="1"/>
      <c r="B120" s="27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 x14ac:dyDescent="0.3">
      <c r="A121" s="1"/>
      <c r="B121" s="27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 x14ac:dyDescent="0.3">
      <c r="A122" s="1"/>
      <c r="B122" s="27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 x14ac:dyDescent="0.3">
      <c r="A123" s="1"/>
      <c r="B123" s="27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 x14ac:dyDescent="0.3">
      <c r="A124" s="1"/>
      <c r="B124" s="27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 x14ac:dyDescent="0.3">
      <c r="A125" s="1"/>
      <c r="B125" s="27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 x14ac:dyDescent="0.3">
      <c r="A126" s="1"/>
      <c r="B126" s="27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 x14ac:dyDescent="0.3">
      <c r="A127" s="1"/>
      <c r="B127" s="27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 x14ac:dyDescent="0.3">
      <c r="A128" s="1"/>
      <c r="B128" s="27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3">
      <c r="A129" s="1"/>
      <c r="B129" s="27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3">
      <c r="A130" s="1"/>
      <c r="B130" s="27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3">
      <c r="A131" s="1"/>
      <c r="B131" s="27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3">
      <c r="A132" s="1"/>
      <c r="B132" s="27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3">
      <c r="A133" s="1"/>
      <c r="B133" s="27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3">
      <c r="A134" s="1"/>
      <c r="B134" s="27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3">
      <c r="A135" s="1"/>
      <c r="B135" s="27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3">
      <c r="A136" s="1"/>
      <c r="B136" s="27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3">
      <c r="A137" s="1"/>
      <c r="B137" s="27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3">
      <c r="A138" s="1"/>
      <c r="B138" s="27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3">
      <c r="A139" s="1"/>
      <c r="B139" s="27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3">
      <c r="A140" s="1"/>
      <c r="B140" s="27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3">
      <c r="A141" s="1"/>
      <c r="B141" s="27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3">
      <c r="A142" s="1"/>
      <c r="B142" s="27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3">
      <c r="A143" s="1"/>
      <c r="B143" s="27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3">
      <c r="A144" s="1"/>
      <c r="B144" s="27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3">
      <c r="A145" s="1"/>
      <c r="B145" s="27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3">
      <c r="A146" s="1"/>
      <c r="B146" s="27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3">
      <c r="A147" s="1"/>
      <c r="B147" s="27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3">
      <c r="A148" s="1"/>
      <c r="B148" s="27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3">
      <c r="A149" s="1"/>
      <c r="B149" s="27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3">
      <c r="A150" s="1"/>
      <c r="B150" s="27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3">
      <c r="A151" s="1"/>
      <c r="B151" s="27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3">
      <c r="A152" s="1"/>
      <c r="B152" s="27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3">
      <c r="A153" s="1"/>
      <c r="B153" s="27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3">
      <c r="A154" s="1"/>
      <c r="B154" s="27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3">
      <c r="A155" s="1"/>
      <c r="B155" s="27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3">
      <c r="A156" s="1"/>
      <c r="B156" s="27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3">
      <c r="A157" s="1"/>
      <c r="B157" s="27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3">
      <c r="A158" s="1"/>
      <c r="B158" s="27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3">
      <c r="A159" s="1"/>
      <c r="B159" s="27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3">
      <c r="A160" s="1"/>
      <c r="B160" s="27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3">
      <c r="A161" s="1"/>
      <c r="B161" s="27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3">
      <c r="A162" s="1"/>
      <c r="B162" s="27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3">
      <c r="A163" s="1"/>
      <c r="B163" s="27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3">
      <c r="A164" s="1"/>
      <c r="B164" s="27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3">
      <c r="A165" s="1"/>
      <c r="B165" s="27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3">
      <c r="A166" s="1"/>
      <c r="B166" s="27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3">
      <c r="A167" s="1"/>
      <c r="B167" s="27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3">
      <c r="A168" s="1"/>
      <c r="B168" s="27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3">
      <c r="A169" s="1"/>
      <c r="B169" s="27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3">
      <c r="A170" s="1"/>
      <c r="B170" s="27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3">
      <c r="A171" s="1"/>
      <c r="B171" s="27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3">
      <c r="A172" s="1"/>
      <c r="B172" s="27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3">
      <c r="A173" s="1"/>
      <c r="B173" s="27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3">
      <c r="A174" s="1"/>
      <c r="B174" s="27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3">
      <c r="A175" s="1"/>
      <c r="B175" s="27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3">
      <c r="A176" s="1"/>
      <c r="B176" s="27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3">
      <c r="A177" s="1"/>
      <c r="B177" s="27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3">
      <c r="A178" s="1"/>
      <c r="B178" s="27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3">
      <c r="A179" s="1"/>
      <c r="B179" s="27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3">
      <c r="A180" s="1"/>
      <c r="B180" s="27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3">
      <c r="A181" s="1"/>
      <c r="B181" s="27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3">
      <c r="A182" s="1"/>
      <c r="B182" s="27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3">
      <c r="A183" s="1"/>
      <c r="B183" s="27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3">
      <c r="A184" s="1"/>
      <c r="B184" s="27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3">
      <c r="A185" s="1"/>
      <c r="B185" s="27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3">
      <c r="A186" s="1"/>
      <c r="B186" s="27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3">
      <c r="A187" s="1"/>
      <c r="B187" s="27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3">
      <c r="A188" s="1"/>
      <c r="B188" s="27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3">
      <c r="A189" s="1"/>
      <c r="B189" s="27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3">
      <c r="A190" s="1"/>
      <c r="B190" s="27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3">
      <c r="A191" s="1"/>
      <c r="B191" s="27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3">
      <c r="A192" s="1"/>
      <c r="B192" s="27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3">
      <c r="A193" s="1"/>
      <c r="B193" s="27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3">
      <c r="A194" s="1"/>
      <c r="B194" s="27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3">
      <c r="A195" s="1"/>
      <c r="B195" s="27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3">
      <c r="A196" s="1"/>
      <c r="B196" s="27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3">
      <c r="A197" s="1"/>
      <c r="B197" s="27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3">
      <c r="A198" s="1"/>
      <c r="B198" s="27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3">
      <c r="A199" s="1"/>
      <c r="B199" s="27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3">
      <c r="A200" s="1"/>
      <c r="B200" s="27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3">
      <c r="A201" s="1"/>
      <c r="B201" s="27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3">
      <c r="A202" s="1"/>
      <c r="B202" s="27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3">
      <c r="A203" s="1"/>
      <c r="B203" s="27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3">
      <c r="A204" s="1"/>
      <c r="B204" s="27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3">
      <c r="A205" s="1"/>
      <c r="B205" s="27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3">
      <c r="A206" s="1"/>
      <c r="B206" s="27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3">
      <c r="A207" s="1"/>
      <c r="B207" s="27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3">
      <c r="A208" s="1"/>
      <c r="B208" s="27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3">
      <c r="A209" s="1"/>
      <c r="B209" s="27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3">
      <c r="A210" s="1"/>
      <c r="B210" s="27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3">
      <c r="A211" s="1"/>
      <c r="B211" s="27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3">
      <c r="A212" s="1"/>
      <c r="B212" s="27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3">
      <c r="A213" s="1"/>
      <c r="B213" s="27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3">
      <c r="A214" s="1"/>
      <c r="B214" s="27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3">
      <c r="A215" s="1"/>
      <c r="B215" s="27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3">
      <c r="A216" s="1"/>
      <c r="B216" s="27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3">
      <c r="A217" s="1"/>
      <c r="B217" s="27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3">
      <c r="A218" s="1"/>
      <c r="B218" s="27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3">
      <c r="A219" s="1"/>
      <c r="B219" s="27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3">
      <c r="A220" s="1"/>
      <c r="B220" s="27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3">
      <c r="A221" s="1"/>
      <c r="B221" s="27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3">
      <c r="A222" s="1"/>
      <c r="B222" s="27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3">
      <c r="A223" s="1"/>
      <c r="B223" s="27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3">
      <c r="A224" s="1"/>
      <c r="B224" s="27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3">
      <c r="A225" s="1"/>
      <c r="B225" s="27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3">
      <c r="A226" s="1"/>
      <c r="B226" s="27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3">
      <c r="A227" s="1"/>
      <c r="B227" s="27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3">
      <c r="A228" s="1"/>
      <c r="B228" s="27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3">
      <c r="A229" s="1"/>
      <c r="B229" s="27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3">
      <c r="A230" s="1"/>
      <c r="B230" s="27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3">
      <c r="A231" s="1"/>
      <c r="B231" s="27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3">
      <c r="A232" s="1"/>
      <c r="B232" s="27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3">
      <c r="A233" s="1"/>
      <c r="B233" s="27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3">
      <c r="A234" s="1"/>
      <c r="B234" s="27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3">
      <c r="A235" s="1"/>
      <c r="B235" s="27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3">
      <c r="A236" s="1"/>
      <c r="B236" s="27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3">
      <c r="A237" s="1"/>
      <c r="B237" s="27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3">
      <c r="A238" s="1"/>
      <c r="B238" s="27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3">
      <c r="A239" s="1"/>
      <c r="B239" s="27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3">
      <c r="A240" s="1"/>
      <c r="B240" s="27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3">
      <c r="A241" s="1"/>
      <c r="B241" s="27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3">
      <c r="A242" s="1"/>
      <c r="B242" s="27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3">
      <c r="A243" s="1"/>
      <c r="B243" s="27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3">
      <c r="A244" s="1"/>
      <c r="B244" s="27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3">
      <c r="A245" s="1"/>
      <c r="B245" s="27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3">
      <c r="A246" s="1"/>
      <c r="B246" s="27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3">
      <c r="A247" s="1"/>
      <c r="B247" s="27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3">
      <c r="A248" s="1"/>
      <c r="B248" s="27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3">
      <c r="A249" s="1"/>
      <c r="B249" s="27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3">
      <c r="A250" s="1"/>
      <c r="B250" s="27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3">
      <c r="A251" s="1"/>
      <c r="B251" s="27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3">
      <c r="A252" s="1"/>
      <c r="B252" s="27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3">
      <c r="A253" s="1"/>
      <c r="B253" s="27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3">
      <c r="A254" s="1"/>
      <c r="B254" s="27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3">
      <c r="A255" s="1"/>
      <c r="B255" s="27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3">
      <c r="A256" s="1"/>
      <c r="B256" s="27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3">
      <c r="A257" s="1"/>
      <c r="B257" s="27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3">
      <c r="A258" s="1"/>
      <c r="B258" s="27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3">
      <c r="A259" s="1"/>
      <c r="B259" s="27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3">
      <c r="A260" s="1"/>
      <c r="B260" s="27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3">
      <c r="A261" s="1"/>
      <c r="B261" s="27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 x14ac:dyDescent="0.3">
      <c r="A262" s="1"/>
      <c r="B262" s="27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 x14ac:dyDescent="0.3">
      <c r="A263" s="1"/>
      <c r="B263" s="27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 x14ac:dyDescent="0.3">
      <c r="A264" s="1"/>
      <c r="B264" s="27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 x14ac:dyDescent="0.3">
      <c r="A265" s="1"/>
      <c r="B265" s="27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 x14ac:dyDescent="0.3">
      <c r="A266" s="1"/>
      <c r="B266" s="27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 x14ac:dyDescent="0.3">
      <c r="A267" s="1"/>
      <c r="B267" s="27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 x14ac:dyDescent="0.3">
      <c r="A268" s="1"/>
      <c r="B268" s="27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 x14ac:dyDescent="0.3">
      <c r="A269" s="1"/>
      <c r="B269" s="27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 x14ac:dyDescent="0.3">
      <c r="A270" s="1"/>
      <c r="B270" s="27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 x14ac:dyDescent="0.3">
      <c r="A271" s="1"/>
      <c r="B271" s="27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 x14ac:dyDescent="0.3">
      <c r="A272" s="1"/>
      <c r="B272" s="27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 x14ac:dyDescent="0.3">
      <c r="A273" s="1"/>
      <c r="B273" s="27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 x14ac:dyDescent="0.3">
      <c r="A274" s="1"/>
      <c r="B274" s="27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 x14ac:dyDescent="0.3">
      <c r="A275" s="1"/>
      <c r="B275" s="27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 x14ac:dyDescent="0.3">
      <c r="A276" s="1"/>
      <c r="B276" s="27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 x14ac:dyDescent="0.3">
      <c r="A277" s="1"/>
      <c r="B277" s="27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 x14ac:dyDescent="0.3">
      <c r="A278" s="1"/>
      <c r="B278" s="27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 x14ac:dyDescent="0.3">
      <c r="A279" s="1"/>
      <c r="B279" s="27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 x14ac:dyDescent="0.3">
      <c r="A280" s="1"/>
      <c r="B280" s="27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 x14ac:dyDescent="0.3">
      <c r="A281" s="1"/>
      <c r="B281" s="27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 x14ac:dyDescent="0.3">
      <c r="A282" s="1"/>
      <c r="B282" s="27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 x14ac:dyDescent="0.3">
      <c r="A283" s="1"/>
      <c r="B283" s="27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 x14ac:dyDescent="0.3">
      <c r="A284" s="1"/>
      <c r="B284" s="27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 x14ac:dyDescent="0.3">
      <c r="A285" s="1"/>
      <c r="B285" s="27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 x14ac:dyDescent="0.3">
      <c r="A286" s="1"/>
      <c r="B286" s="27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 x14ac:dyDescent="0.3">
      <c r="A287" s="1"/>
      <c r="B287" s="27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 x14ac:dyDescent="0.3">
      <c r="A288" s="1"/>
      <c r="B288" s="27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 x14ac:dyDescent="0.3">
      <c r="A289" s="1"/>
      <c r="B289" s="27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 x14ac:dyDescent="0.3">
      <c r="A290" s="1"/>
      <c r="B290" s="27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 x14ac:dyDescent="0.3">
      <c r="A291" s="1"/>
      <c r="B291" s="27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 x14ac:dyDescent="0.3">
      <c r="A292" s="1"/>
      <c r="B292" s="27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 x14ac:dyDescent="0.3">
      <c r="A293" s="1"/>
      <c r="B293" s="27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 x14ac:dyDescent="0.3">
      <c r="A294" s="1"/>
      <c r="B294" s="27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 x14ac:dyDescent="0.3">
      <c r="A295" s="1"/>
      <c r="B295" s="27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 x14ac:dyDescent="0.3">
      <c r="A296" s="1"/>
      <c r="B296" s="27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 x14ac:dyDescent="0.3">
      <c r="A297" s="1"/>
      <c r="B297" s="27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 x14ac:dyDescent="0.3">
      <c r="A298" s="1"/>
      <c r="B298" s="27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 x14ac:dyDescent="0.3">
      <c r="A299" s="1"/>
      <c r="B299" s="27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 x14ac:dyDescent="0.3">
      <c r="A300" s="1"/>
      <c r="B300" s="27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 x14ac:dyDescent="0.3">
      <c r="A301" s="1"/>
      <c r="B301" s="27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 x14ac:dyDescent="0.3">
      <c r="A302" s="1"/>
      <c r="B302" s="27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 x14ac:dyDescent="0.3">
      <c r="A303" s="1"/>
      <c r="B303" s="27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 x14ac:dyDescent="0.3">
      <c r="A304" s="1"/>
      <c r="B304" s="27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 x14ac:dyDescent="0.3">
      <c r="A305" s="1"/>
      <c r="B305" s="27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 x14ac:dyDescent="0.3">
      <c r="A306" s="1"/>
      <c r="B306" s="27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 x14ac:dyDescent="0.3">
      <c r="A307" s="1"/>
      <c r="B307" s="27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 x14ac:dyDescent="0.3">
      <c r="A308" s="1"/>
      <c r="B308" s="27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 x14ac:dyDescent="0.3">
      <c r="A309" s="1"/>
      <c r="B309" s="27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 x14ac:dyDescent="0.3">
      <c r="A310" s="1"/>
      <c r="B310" s="27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 x14ac:dyDescent="0.3">
      <c r="A311" s="1"/>
      <c r="B311" s="27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 x14ac:dyDescent="0.3">
      <c r="A312" s="1"/>
      <c r="B312" s="27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 x14ac:dyDescent="0.3">
      <c r="A313" s="1"/>
      <c r="B313" s="27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 x14ac:dyDescent="0.3">
      <c r="A314" s="1"/>
      <c r="B314" s="27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 x14ac:dyDescent="0.3">
      <c r="A315" s="1"/>
      <c r="B315" s="27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 x14ac:dyDescent="0.3">
      <c r="A316" s="1"/>
      <c r="B316" s="27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 x14ac:dyDescent="0.3">
      <c r="A317" s="1"/>
      <c r="B317" s="27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 x14ac:dyDescent="0.3">
      <c r="A318" s="1"/>
      <c r="B318" s="27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 x14ac:dyDescent="0.3">
      <c r="A319" s="1"/>
      <c r="B319" s="27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 x14ac:dyDescent="0.3">
      <c r="A320" s="1"/>
      <c r="B320" s="27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 x14ac:dyDescent="0.3">
      <c r="A321" s="1"/>
      <c r="B321" s="27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 x14ac:dyDescent="0.3">
      <c r="A322" s="1"/>
      <c r="B322" s="27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 x14ac:dyDescent="0.3">
      <c r="A323" s="1"/>
      <c r="B323" s="27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 x14ac:dyDescent="0.3">
      <c r="A324" s="1"/>
      <c r="B324" s="27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 x14ac:dyDescent="0.3">
      <c r="A325" s="1"/>
      <c r="B325" s="27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 x14ac:dyDescent="0.3">
      <c r="A326" s="1"/>
      <c r="B326" s="27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 x14ac:dyDescent="0.3">
      <c r="A327" s="1"/>
      <c r="B327" s="27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 x14ac:dyDescent="0.3">
      <c r="A328" s="1"/>
      <c r="B328" s="27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 x14ac:dyDescent="0.3">
      <c r="A329" s="1"/>
      <c r="B329" s="27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 x14ac:dyDescent="0.3">
      <c r="A330" s="1"/>
      <c r="B330" s="27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 x14ac:dyDescent="0.3">
      <c r="A331" s="1"/>
      <c r="B331" s="27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 x14ac:dyDescent="0.3">
      <c r="A332" s="1"/>
      <c r="B332" s="27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 x14ac:dyDescent="0.3">
      <c r="A333" s="1"/>
      <c r="B333" s="27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 x14ac:dyDescent="0.3">
      <c r="A334" s="1"/>
      <c r="B334" s="27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 x14ac:dyDescent="0.3">
      <c r="A335" s="1"/>
      <c r="B335" s="27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 x14ac:dyDescent="0.3">
      <c r="A336" s="1"/>
      <c r="B336" s="27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 x14ac:dyDescent="0.3">
      <c r="A337" s="1"/>
      <c r="B337" s="27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 x14ac:dyDescent="0.3">
      <c r="A338" s="1"/>
      <c r="B338" s="27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 x14ac:dyDescent="0.3">
      <c r="A339" s="1"/>
      <c r="B339" s="27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 x14ac:dyDescent="0.3">
      <c r="A340" s="1"/>
      <c r="B340" s="27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 x14ac:dyDescent="0.3">
      <c r="A341" s="1"/>
      <c r="B341" s="27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 x14ac:dyDescent="0.3">
      <c r="A342" s="1"/>
      <c r="B342" s="27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 x14ac:dyDescent="0.3">
      <c r="A343" s="1"/>
      <c r="B343" s="27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 x14ac:dyDescent="0.3">
      <c r="A344" s="1"/>
      <c r="B344" s="27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 x14ac:dyDescent="0.3">
      <c r="A345" s="1"/>
      <c r="B345" s="27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 x14ac:dyDescent="0.3">
      <c r="A346" s="1"/>
      <c r="B346" s="27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 x14ac:dyDescent="0.3">
      <c r="A347" s="1"/>
      <c r="B347" s="27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 x14ac:dyDescent="0.3">
      <c r="A348" s="1"/>
      <c r="B348" s="27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 x14ac:dyDescent="0.3">
      <c r="A349" s="1"/>
      <c r="B349" s="27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 x14ac:dyDescent="0.3">
      <c r="A350" s="1"/>
      <c r="B350" s="27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 x14ac:dyDescent="0.3">
      <c r="A351" s="1"/>
      <c r="B351" s="27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 x14ac:dyDescent="0.3">
      <c r="A352" s="1"/>
      <c r="B352" s="27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 x14ac:dyDescent="0.3">
      <c r="A353" s="1"/>
      <c r="B353" s="27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 x14ac:dyDescent="0.3">
      <c r="A354" s="1"/>
      <c r="B354" s="27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 x14ac:dyDescent="0.3">
      <c r="A355" s="1"/>
      <c r="B355" s="27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 x14ac:dyDescent="0.3">
      <c r="A356" s="1"/>
      <c r="B356" s="27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 x14ac:dyDescent="0.3">
      <c r="A357" s="1"/>
      <c r="B357" s="27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 x14ac:dyDescent="0.3">
      <c r="A358" s="1"/>
      <c r="B358" s="27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 x14ac:dyDescent="0.3">
      <c r="A359" s="1"/>
      <c r="B359" s="27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 x14ac:dyDescent="0.3">
      <c r="A360" s="1"/>
      <c r="B360" s="27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 x14ac:dyDescent="0.3">
      <c r="A361" s="1"/>
      <c r="B361" s="27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 x14ac:dyDescent="0.3">
      <c r="A362" s="1"/>
      <c r="B362" s="27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 x14ac:dyDescent="0.3">
      <c r="A363" s="1"/>
      <c r="B363" s="27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 x14ac:dyDescent="0.3">
      <c r="A364" s="1"/>
      <c r="B364" s="27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 x14ac:dyDescent="0.3">
      <c r="A365" s="1"/>
      <c r="B365" s="27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 x14ac:dyDescent="0.3">
      <c r="A366" s="1"/>
      <c r="B366" s="27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 x14ac:dyDescent="0.3">
      <c r="A367" s="1"/>
      <c r="B367" s="27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 x14ac:dyDescent="0.3">
      <c r="A368" s="1"/>
      <c r="B368" s="27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 x14ac:dyDescent="0.3">
      <c r="A369" s="1"/>
      <c r="B369" s="27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 x14ac:dyDescent="0.3">
      <c r="A370" s="1"/>
      <c r="B370" s="27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 x14ac:dyDescent="0.3">
      <c r="A371" s="1"/>
      <c r="B371" s="27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 x14ac:dyDescent="0.3">
      <c r="A372" s="1"/>
      <c r="B372" s="27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 x14ac:dyDescent="0.3">
      <c r="A373" s="1"/>
      <c r="B373" s="27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 x14ac:dyDescent="0.3">
      <c r="A374" s="1"/>
      <c r="B374" s="27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 x14ac:dyDescent="0.3">
      <c r="A375" s="1"/>
      <c r="B375" s="27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 x14ac:dyDescent="0.3">
      <c r="A376" s="1"/>
      <c r="B376" s="27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 x14ac:dyDescent="0.3">
      <c r="A377" s="1"/>
      <c r="B377" s="27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 x14ac:dyDescent="0.3">
      <c r="A378" s="1"/>
      <c r="B378" s="27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 x14ac:dyDescent="0.3">
      <c r="A379" s="1"/>
      <c r="B379" s="27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 x14ac:dyDescent="0.3">
      <c r="A380" s="1"/>
      <c r="B380" s="27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 x14ac:dyDescent="0.3">
      <c r="A381" s="1"/>
      <c r="B381" s="27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 x14ac:dyDescent="0.3">
      <c r="A382" s="1"/>
      <c r="B382" s="27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 x14ac:dyDescent="0.3">
      <c r="A383" s="1"/>
      <c r="B383" s="27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 x14ac:dyDescent="0.3">
      <c r="A384" s="1"/>
      <c r="B384" s="27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 x14ac:dyDescent="0.3">
      <c r="A385" s="1"/>
      <c r="B385" s="27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 x14ac:dyDescent="0.3">
      <c r="A386" s="1"/>
      <c r="B386" s="27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 x14ac:dyDescent="0.3">
      <c r="A387" s="1"/>
      <c r="B387" s="27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 x14ac:dyDescent="0.3">
      <c r="A388" s="1"/>
      <c r="B388" s="27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 x14ac:dyDescent="0.3">
      <c r="A389" s="1"/>
      <c r="B389" s="27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 x14ac:dyDescent="0.3">
      <c r="A390" s="1"/>
      <c r="B390" s="27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 x14ac:dyDescent="0.3">
      <c r="A391" s="1"/>
      <c r="B391" s="27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 x14ac:dyDescent="0.3">
      <c r="A392" s="1"/>
      <c r="B392" s="27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 x14ac:dyDescent="0.3">
      <c r="A393" s="1"/>
      <c r="B393" s="27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 x14ac:dyDescent="0.3">
      <c r="A394" s="1"/>
      <c r="B394" s="27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 x14ac:dyDescent="0.3">
      <c r="A395" s="1"/>
      <c r="B395" s="27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 x14ac:dyDescent="0.3">
      <c r="A396" s="1"/>
      <c r="B396" s="27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 x14ac:dyDescent="0.3">
      <c r="A397" s="1"/>
      <c r="B397" s="27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 x14ac:dyDescent="0.3">
      <c r="A398" s="1"/>
      <c r="B398" s="27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 x14ac:dyDescent="0.3">
      <c r="A399" s="1"/>
      <c r="B399" s="27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 x14ac:dyDescent="0.3">
      <c r="A400" s="1"/>
      <c r="B400" s="27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 x14ac:dyDescent="0.3">
      <c r="A401" s="1"/>
      <c r="B401" s="27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 x14ac:dyDescent="0.3">
      <c r="A402" s="1"/>
      <c r="B402" s="27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 x14ac:dyDescent="0.3">
      <c r="A403" s="1"/>
      <c r="B403" s="27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 x14ac:dyDescent="0.3">
      <c r="A404" s="1"/>
      <c r="B404" s="27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 x14ac:dyDescent="0.3">
      <c r="A405" s="1"/>
      <c r="B405" s="27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 x14ac:dyDescent="0.3">
      <c r="A406" s="1"/>
      <c r="B406" s="27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 x14ac:dyDescent="0.3">
      <c r="A407" s="1"/>
      <c r="B407" s="27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 x14ac:dyDescent="0.3">
      <c r="A408" s="1"/>
      <c r="B408" s="27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 x14ac:dyDescent="0.3">
      <c r="A409" s="1"/>
      <c r="B409" s="27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 x14ac:dyDescent="0.3">
      <c r="A410" s="1"/>
      <c r="B410" s="27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 x14ac:dyDescent="0.3">
      <c r="A411" s="1"/>
      <c r="B411" s="27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 x14ac:dyDescent="0.3">
      <c r="A412" s="1"/>
      <c r="B412" s="27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 x14ac:dyDescent="0.3">
      <c r="A413" s="1"/>
      <c r="B413" s="27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 x14ac:dyDescent="0.3">
      <c r="A414" s="1"/>
      <c r="B414" s="27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 x14ac:dyDescent="0.3">
      <c r="A415" s="1"/>
      <c r="B415" s="27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 x14ac:dyDescent="0.3">
      <c r="A416" s="1"/>
      <c r="B416" s="27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 x14ac:dyDescent="0.3">
      <c r="A417" s="1"/>
      <c r="B417" s="27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 x14ac:dyDescent="0.3">
      <c r="A418" s="1"/>
      <c r="B418" s="27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 x14ac:dyDescent="0.3">
      <c r="A419" s="1"/>
      <c r="B419" s="27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 x14ac:dyDescent="0.3">
      <c r="A420" s="1"/>
      <c r="B420" s="27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 x14ac:dyDescent="0.3">
      <c r="A421" s="1"/>
      <c r="B421" s="27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 x14ac:dyDescent="0.3">
      <c r="A422" s="1"/>
      <c r="B422" s="27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 x14ac:dyDescent="0.3">
      <c r="A423" s="1"/>
      <c r="B423" s="27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 x14ac:dyDescent="0.3">
      <c r="A424" s="1"/>
      <c r="B424" s="27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 x14ac:dyDescent="0.3">
      <c r="A425" s="1"/>
      <c r="B425" s="27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 x14ac:dyDescent="0.3">
      <c r="A426" s="1"/>
      <c r="B426" s="27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 x14ac:dyDescent="0.3">
      <c r="A427" s="1"/>
      <c r="B427" s="27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 x14ac:dyDescent="0.3">
      <c r="A428" s="1"/>
      <c r="B428" s="27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 x14ac:dyDescent="0.3">
      <c r="A429" s="1"/>
      <c r="B429" s="27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 x14ac:dyDescent="0.3">
      <c r="A430" s="1"/>
      <c r="B430" s="27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 x14ac:dyDescent="0.3">
      <c r="A431" s="1"/>
      <c r="B431" s="27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 x14ac:dyDescent="0.3">
      <c r="A432" s="1"/>
      <c r="B432" s="27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 x14ac:dyDescent="0.3">
      <c r="A433" s="1"/>
      <c r="B433" s="27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 x14ac:dyDescent="0.3">
      <c r="A434" s="1"/>
      <c r="B434" s="27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 x14ac:dyDescent="0.3">
      <c r="A435" s="1"/>
      <c r="B435" s="27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 x14ac:dyDescent="0.3">
      <c r="A436" s="1"/>
      <c r="B436" s="27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 x14ac:dyDescent="0.3">
      <c r="A437" s="1"/>
      <c r="B437" s="27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 x14ac:dyDescent="0.3">
      <c r="A438" s="1"/>
      <c r="B438" s="27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 x14ac:dyDescent="0.3">
      <c r="A439" s="1"/>
      <c r="B439" s="27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 x14ac:dyDescent="0.3">
      <c r="A440" s="1"/>
      <c r="B440" s="27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 x14ac:dyDescent="0.3">
      <c r="A441" s="1"/>
      <c r="B441" s="27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 x14ac:dyDescent="0.3">
      <c r="A442" s="1"/>
      <c r="B442" s="27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 x14ac:dyDescent="0.3">
      <c r="A443" s="1"/>
      <c r="B443" s="27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 x14ac:dyDescent="0.3">
      <c r="A444" s="1"/>
      <c r="B444" s="27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 x14ac:dyDescent="0.3">
      <c r="A445" s="1"/>
      <c r="B445" s="27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 x14ac:dyDescent="0.3">
      <c r="A446" s="1"/>
      <c r="B446" s="27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 x14ac:dyDescent="0.3">
      <c r="A447" s="1"/>
      <c r="B447" s="27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 x14ac:dyDescent="0.3">
      <c r="A448" s="1"/>
      <c r="B448" s="27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 x14ac:dyDescent="0.3">
      <c r="A449" s="1"/>
      <c r="B449" s="27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 x14ac:dyDescent="0.3">
      <c r="A450" s="1"/>
      <c r="B450" s="27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 x14ac:dyDescent="0.3">
      <c r="A451" s="1"/>
      <c r="B451" s="27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 x14ac:dyDescent="0.3">
      <c r="A452" s="1"/>
      <c r="B452" s="27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 x14ac:dyDescent="0.3">
      <c r="A453" s="1"/>
      <c r="B453" s="27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 x14ac:dyDescent="0.3">
      <c r="A454" s="1"/>
      <c r="B454" s="27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 x14ac:dyDescent="0.3">
      <c r="A455" s="1"/>
      <c r="B455" s="27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 x14ac:dyDescent="0.3">
      <c r="A456" s="1"/>
      <c r="B456" s="27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 x14ac:dyDescent="0.3">
      <c r="A457" s="1"/>
      <c r="B457" s="27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 x14ac:dyDescent="0.3">
      <c r="A458" s="1"/>
      <c r="B458" s="27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 x14ac:dyDescent="0.3">
      <c r="A459" s="1"/>
      <c r="B459" s="27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 x14ac:dyDescent="0.3">
      <c r="A460" s="1"/>
      <c r="B460" s="27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 x14ac:dyDescent="0.3">
      <c r="A461" s="1"/>
      <c r="B461" s="27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 x14ac:dyDescent="0.3">
      <c r="A462" s="1"/>
      <c r="B462" s="27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 x14ac:dyDescent="0.3">
      <c r="A463" s="1"/>
      <c r="B463" s="27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 x14ac:dyDescent="0.3">
      <c r="A464" s="1"/>
      <c r="B464" s="27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 x14ac:dyDescent="0.3">
      <c r="A465" s="1"/>
      <c r="B465" s="27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 x14ac:dyDescent="0.3">
      <c r="A466" s="1"/>
      <c r="B466" s="27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 x14ac:dyDescent="0.3">
      <c r="A467" s="1"/>
      <c r="B467" s="27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 x14ac:dyDescent="0.3">
      <c r="A468" s="1"/>
      <c r="B468" s="27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 x14ac:dyDescent="0.3">
      <c r="A469" s="1"/>
      <c r="B469" s="27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 x14ac:dyDescent="0.3">
      <c r="A470" s="1"/>
      <c r="B470" s="27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 x14ac:dyDescent="0.3">
      <c r="A471" s="1"/>
      <c r="B471" s="27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 x14ac:dyDescent="0.3">
      <c r="A472" s="1"/>
      <c r="B472" s="27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 x14ac:dyDescent="0.3">
      <c r="A473" s="1"/>
      <c r="B473" s="27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 x14ac:dyDescent="0.3">
      <c r="A474" s="1"/>
      <c r="B474" s="27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 x14ac:dyDescent="0.3">
      <c r="A475" s="1"/>
      <c r="B475" s="27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 x14ac:dyDescent="0.3">
      <c r="A476" s="1"/>
      <c r="B476" s="27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 x14ac:dyDescent="0.3">
      <c r="A477" s="1"/>
      <c r="B477" s="27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 x14ac:dyDescent="0.3">
      <c r="A478" s="1"/>
      <c r="B478" s="27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 x14ac:dyDescent="0.3">
      <c r="A479" s="1"/>
      <c r="B479" s="27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 x14ac:dyDescent="0.3">
      <c r="A480" s="1"/>
      <c r="B480" s="27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 x14ac:dyDescent="0.3">
      <c r="A481" s="1"/>
      <c r="B481" s="27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 x14ac:dyDescent="0.3">
      <c r="A482" s="1"/>
      <c r="B482" s="27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 x14ac:dyDescent="0.3">
      <c r="A483" s="1"/>
      <c r="B483" s="27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 x14ac:dyDescent="0.3">
      <c r="A484" s="1"/>
      <c r="B484" s="27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 x14ac:dyDescent="0.3">
      <c r="A485" s="1"/>
      <c r="B485" s="27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 x14ac:dyDescent="0.3">
      <c r="A486" s="1"/>
      <c r="B486" s="27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 x14ac:dyDescent="0.3">
      <c r="A487" s="1"/>
      <c r="B487" s="27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 x14ac:dyDescent="0.3">
      <c r="A488" s="1"/>
      <c r="B488" s="27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 x14ac:dyDescent="0.3">
      <c r="A489" s="1"/>
      <c r="B489" s="27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 x14ac:dyDescent="0.3">
      <c r="A490" s="1"/>
      <c r="B490" s="27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 x14ac:dyDescent="0.3">
      <c r="A491" s="1"/>
      <c r="B491" s="27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 x14ac:dyDescent="0.3">
      <c r="A492" s="1"/>
      <c r="B492" s="27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 x14ac:dyDescent="0.3">
      <c r="A493" s="1"/>
      <c r="B493" s="27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 x14ac:dyDescent="0.3">
      <c r="A494" s="1"/>
      <c r="B494" s="27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 x14ac:dyDescent="0.3">
      <c r="A495" s="1"/>
      <c r="B495" s="27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 x14ac:dyDescent="0.3">
      <c r="A496" s="1"/>
      <c r="B496" s="27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 x14ac:dyDescent="0.3">
      <c r="A497" s="1"/>
      <c r="B497" s="27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 x14ac:dyDescent="0.3">
      <c r="A498" s="1"/>
      <c r="B498" s="27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 x14ac:dyDescent="0.3">
      <c r="A499" s="1"/>
      <c r="B499" s="27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 x14ac:dyDescent="0.3">
      <c r="A500" s="1"/>
      <c r="B500" s="27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 x14ac:dyDescent="0.3">
      <c r="A501" s="1"/>
      <c r="B501" s="27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 x14ac:dyDescent="0.3">
      <c r="A502" s="1"/>
      <c r="B502" s="27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 x14ac:dyDescent="0.3">
      <c r="A503" s="1"/>
      <c r="B503" s="27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 x14ac:dyDescent="0.3">
      <c r="A504" s="1"/>
      <c r="B504" s="27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 x14ac:dyDescent="0.3">
      <c r="A505" s="1"/>
      <c r="B505" s="27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 x14ac:dyDescent="0.3">
      <c r="A506" s="1"/>
      <c r="B506" s="27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 x14ac:dyDescent="0.3">
      <c r="A507" s="1"/>
      <c r="B507" s="27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 x14ac:dyDescent="0.3">
      <c r="A508" s="1"/>
      <c r="B508" s="27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 x14ac:dyDescent="0.3">
      <c r="A509" s="1"/>
      <c r="B509" s="27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 x14ac:dyDescent="0.3">
      <c r="A510" s="1"/>
      <c r="B510" s="27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 x14ac:dyDescent="0.3">
      <c r="A511" s="1"/>
      <c r="B511" s="27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 x14ac:dyDescent="0.3">
      <c r="A512" s="1"/>
      <c r="B512" s="27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 x14ac:dyDescent="0.3">
      <c r="A513" s="1"/>
      <c r="B513" s="27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 x14ac:dyDescent="0.3">
      <c r="A514" s="1"/>
      <c r="B514" s="27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 x14ac:dyDescent="0.3">
      <c r="A515" s="1"/>
      <c r="B515" s="27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 x14ac:dyDescent="0.3">
      <c r="A516" s="1"/>
      <c r="B516" s="27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 x14ac:dyDescent="0.3">
      <c r="A517" s="1"/>
      <c r="B517" s="27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 x14ac:dyDescent="0.3">
      <c r="A518" s="1"/>
      <c r="B518" s="27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 x14ac:dyDescent="0.3">
      <c r="A519" s="1"/>
      <c r="B519" s="27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 x14ac:dyDescent="0.3">
      <c r="A520" s="1"/>
      <c r="B520" s="27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 x14ac:dyDescent="0.3">
      <c r="A521" s="1"/>
      <c r="B521" s="27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 x14ac:dyDescent="0.3">
      <c r="A522" s="1"/>
      <c r="B522" s="27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 x14ac:dyDescent="0.3">
      <c r="A523" s="1"/>
      <c r="B523" s="27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 x14ac:dyDescent="0.3">
      <c r="A524" s="1"/>
      <c r="B524" s="27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 x14ac:dyDescent="0.3">
      <c r="A525" s="1"/>
      <c r="B525" s="27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 x14ac:dyDescent="0.3">
      <c r="A526" s="1"/>
      <c r="B526" s="27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 x14ac:dyDescent="0.3">
      <c r="A527" s="1"/>
      <c r="B527" s="27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 x14ac:dyDescent="0.3">
      <c r="A528" s="1"/>
      <c r="B528" s="27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 x14ac:dyDescent="0.3">
      <c r="A529" s="1"/>
      <c r="B529" s="27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 x14ac:dyDescent="0.3">
      <c r="A530" s="1"/>
      <c r="B530" s="27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 x14ac:dyDescent="0.3">
      <c r="A531" s="1"/>
      <c r="B531" s="27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 x14ac:dyDescent="0.3">
      <c r="A532" s="1"/>
      <c r="B532" s="27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 x14ac:dyDescent="0.3">
      <c r="A533" s="1"/>
      <c r="B533" s="27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 x14ac:dyDescent="0.3">
      <c r="A534" s="1"/>
      <c r="B534" s="27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 x14ac:dyDescent="0.3">
      <c r="A535" s="1"/>
      <c r="B535" s="27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 x14ac:dyDescent="0.3">
      <c r="A536" s="1"/>
      <c r="B536" s="27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 x14ac:dyDescent="0.3">
      <c r="A537" s="1"/>
      <c r="B537" s="27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 x14ac:dyDescent="0.3">
      <c r="A538" s="1"/>
      <c r="B538" s="27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 x14ac:dyDescent="0.3">
      <c r="A539" s="1"/>
      <c r="B539" s="27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 x14ac:dyDescent="0.3">
      <c r="A540" s="1"/>
      <c r="B540" s="27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 x14ac:dyDescent="0.3">
      <c r="A541" s="1"/>
      <c r="B541" s="27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 x14ac:dyDescent="0.3">
      <c r="A542" s="1"/>
      <c r="B542" s="27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 x14ac:dyDescent="0.3">
      <c r="A543" s="1"/>
      <c r="B543" s="27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 x14ac:dyDescent="0.3">
      <c r="A544" s="1"/>
      <c r="B544" s="27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 x14ac:dyDescent="0.3">
      <c r="A545" s="1"/>
      <c r="B545" s="27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 x14ac:dyDescent="0.3">
      <c r="A546" s="1"/>
      <c r="B546" s="27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 x14ac:dyDescent="0.3">
      <c r="A547" s="1"/>
      <c r="B547" s="27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 x14ac:dyDescent="0.3">
      <c r="A548" s="1"/>
      <c r="B548" s="27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 x14ac:dyDescent="0.3">
      <c r="A549" s="1"/>
      <c r="B549" s="27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 x14ac:dyDescent="0.3">
      <c r="A550" s="1"/>
      <c r="B550" s="27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 x14ac:dyDescent="0.3">
      <c r="A551" s="1"/>
      <c r="B551" s="27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 x14ac:dyDescent="0.3">
      <c r="A552" s="1"/>
      <c r="B552" s="27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 x14ac:dyDescent="0.3">
      <c r="A553" s="1"/>
      <c r="B553" s="27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 x14ac:dyDescent="0.3">
      <c r="A554" s="1"/>
      <c r="B554" s="27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 x14ac:dyDescent="0.3">
      <c r="A555" s="1"/>
      <c r="B555" s="27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 x14ac:dyDescent="0.3">
      <c r="A556" s="1"/>
      <c r="B556" s="27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 x14ac:dyDescent="0.3">
      <c r="A557" s="1"/>
      <c r="B557" s="27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 x14ac:dyDescent="0.3">
      <c r="A558" s="1"/>
      <c r="B558" s="27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 x14ac:dyDescent="0.3">
      <c r="A559" s="1"/>
      <c r="B559" s="27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 x14ac:dyDescent="0.3">
      <c r="A560" s="1"/>
      <c r="B560" s="27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 x14ac:dyDescent="0.3">
      <c r="A561" s="1"/>
      <c r="B561" s="27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 x14ac:dyDescent="0.3">
      <c r="A562" s="1"/>
      <c r="B562" s="27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 x14ac:dyDescent="0.3">
      <c r="A563" s="1"/>
      <c r="B563" s="27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 x14ac:dyDescent="0.3">
      <c r="A564" s="1"/>
      <c r="B564" s="27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 x14ac:dyDescent="0.3">
      <c r="A565" s="1"/>
      <c r="B565" s="27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 x14ac:dyDescent="0.3">
      <c r="A566" s="1"/>
      <c r="B566" s="27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 x14ac:dyDescent="0.3">
      <c r="A567" s="1"/>
      <c r="B567" s="27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 x14ac:dyDescent="0.3">
      <c r="A568" s="1"/>
      <c r="B568" s="27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 x14ac:dyDescent="0.3">
      <c r="A569" s="1"/>
      <c r="B569" s="27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 x14ac:dyDescent="0.3">
      <c r="A570" s="1"/>
      <c r="B570" s="27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 x14ac:dyDescent="0.3">
      <c r="A571" s="1"/>
      <c r="B571" s="27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 x14ac:dyDescent="0.3">
      <c r="A572" s="1"/>
      <c r="B572" s="27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 x14ac:dyDescent="0.3">
      <c r="A573" s="1"/>
      <c r="B573" s="27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 x14ac:dyDescent="0.3">
      <c r="A574" s="1"/>
      <c r="B574" s="27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 x14ac:dyDescent="0.3">
      <c r="A575" s="1"/>
      <c r="B575" s="27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 x14ac:dyDescent="0.3">
      <c r="A576" s="1"/>
      <c r="B576" s="27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 x14ac:dyDescent="0.3">
      <c r="A577" s="1"/>
      <c r="B577" s="27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 x14ac:dyDescent="0.3">
      <c r="A578" s="1"/>
      <c r="B578" s="27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 x14ac:dyDescent="0.3">
      <c r="A579" s="1"/>
      <c r="B579" s="27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 x14ac:dyDescent="0.3">
      <c r="A580" s="1"/>
      <c r="B580" s="27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 x14ac:dyDescent="0.3">
      <c r="A581" s="1"/>
      <c r="B581" s="27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 x14ac:dyDescent="0.3">
      <c r="A582" s="1"/>
      <c r="B582" s="27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 x14ac:dyDescent="0.3">
      <c r="A583" s="1"/>
      <c r="B583" s="27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 x14ac:dyDescent="0.3">
      <c r="A584" s="1"/>
      <c r="B584" s="27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 x14ac:dyDescent="0.3">
      <c r="A585" s="1"/>
      <c r="B585" s="27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 x14ac:dyDescent="0.3">
      <c r="A586" s="1"/>
      <c r="B586" s="27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 x14ac:dyDescent="0.3">
      <c r="A587" s="1"/>
      <c r="B587" s="27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 x14ac:dyDescent="0.3">
      <c r="A588" s="1"/>
      <c r="B588" s="27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 x14ac:dyDescent="0.3">
      <c r="A589" s="1"/>
      <c r="B589" s="27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 x14ac:dyDescent="0.3">
      <c r="A590" s="1"/>
      <c r="B590" s="27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 x14ac:dyDescent="0.3">
      <c r="A591" s="1"/>
      <c r="B591" s="27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customHeight="1" x14ac:dyDescent="0.3">
      <c r="A592" s="1"/>
      <c r="B592" s="27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customHeight="1" x14ac:dyDescent="0.3">
      <c r="A593" s="1"/>
      <c r="B593" s="27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customHeight="1" x14ac:dyDescent="0.3">
      <c r="A594" s="1"/>
      <c r="B594" s="27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customHeight="1" x14ac:dyDescent="0.3">
      <c r="A595" s="1"/>
      <c r="B595" s="27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customHeight="1" x14ac:dyDescent="0.3">
      <c r="A596" s="1"/>
      <c r="B596" s="27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customHeight="1" x14ac:dyDescent="0.3">
      <c r="A597" s="1"/>
      <c r="B597" s="27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customHeight="1" x14ac:dyDescent="0.3">
      <c r="A598" s="1"/>
      <c r="B598" s="27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customHeight="1" x14ac:dyDescent="0.3">
      <c r="A599" s="1"/>
      <c r="B599" s="27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customHeight="1" x14ac:dyDescent="0.3">
      <c r="A600" s="1"/>
      <c r="B600" s="27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customHeight="1" x14ac:dyDescent="0.3">
      <c r="A601" s="1"/>
      <c r="B601" s="27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customHeight="1" x14ac:dyDescent="0.3">
      <c r="A602" s="1"/>
      <c r="B602" s="27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customHeight="1" x14ac:dyDescent="0.3">
      <c r="A603" s="1"/>
      <c r="B603" s="27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customHeight="1" x14ac:dyDescent="0.3">
      <c r="A604" s="1"/>
      <c r="B604" s="27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customHeight="1" x14ac:dyDescent="0.3">
      <c r="A605" s="1"/>
      <c r="B605" s="27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customHeight="1" x14ac:dyDescent="0.3">
      <c r="A606" s="1"/>
      <c r="B606" s="27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customHeight="1" x14ac:dyDescent="0.3">
      <c r="A607" s="1"/>
      <c r="B607" s="27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customHeight="1" x14ac:dyDescent="0.3">
      <c r="A608" s="1"/>
      <c r="B608" s="27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customHeight="1" x14ac:dyDescent="0.3">
      <c r="A609" s="1"/>
      <c r="B609" s="27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customHeight="1" x14ac:dyDescent="0.3">
      <c r="A610" s="1"/>
      <c r="B610" s="27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customHeight="1" x14ac:dyDescent="0.3">
      <c r="A611" s="1"/>
      <c r="B611" s="27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customHeight="1" x14ac:dyDescent="0.3">
      <c r="A612" s="1"/>
      <c r="B612" s="27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customHeight="1" x14ac:dyDescent="0.3">
      <c r="A613" s="1"/>
      <c r="B613" s="27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customHeight="1" x14ac:dyDescent="0.3">
      <c r="A614" s="1"/>
      <c r="B614" s="27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customHeight="1" x14ac:dyDescent="0.3">
      <c r="A615" s="1"/>
      <c r="B615" s="27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customHeight="1" x14ac:dyDescent="0.3">
      <c r="A616" s="1"/>
      <c r="B616" s="27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customHeight="1" x14ac:dyDescent="0.3">
      <c r="A617" s="1"/>
      <c r="B617" s="27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customHeight="1" x14ac:dyDescent="0.3">
      <c r="A618" s="1"/>
      <c r="B618" s="27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customHeight="1" x14ac:dyDescent="0.3">
      <c r="A619" s="1"/>
      <c r="B619" s="27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customHeight="1" x14ac:dyDescent="0.3">
      <c r="A620" s="1"/>
      <c r="B620" s="27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customHeight="1" x14ac:dyDescent="0.3">
      <c r="A621" s="1"/>
      <c r="B621" s="27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customHeight="1" x14ac:dyDescent="0.3">
      <c r="A622" s="1"/>
      <c r="B622" s="27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customHeight="1" x14ac:dyDescent="0.3">
      <c r="A623" s="1"/>
      <c r="B623" s="27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customHeight="1" x14ac:dyDescent="0.3">
      <c r="A624" s="1"/>
      <c r="B624" s="27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customHeight="1" x14ac:dyDescent="0.3">
      <c r="A625" s="1"/>
      <c r="B625" s="27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customHeight="1" x14ac:dyDescent="0.3">
      <c r="A626" s="1"/>
      <c r="B626" s="27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customHeight="1" x14ac:dyDescent="0.3">
      <c r="A627" s="1"/>
      <c r="B627" s="27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customHeight="1" x14ac:dyDescent="0.3">
      <c r="A628" s="1"/>
      <c r="B628" s="27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customHeight="1" x14ac:dyDescent="0.3">
      <c r="A629" s="1"/>
      <c r="B629" s="27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customHeight="1" x14ac:dyDescent="0.3">
      <c r="A630" s="1"/>
      <c r="B630" s="27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customHeight="1" x14ac:dyDescent="0.3">
      <c r="A631" s="1"/>
      <c r="B631" s="27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customHeight="1" x14ac:dyDescent="0.3">
      <c r="A632" s="1"/>
      <c r="B632" s="27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customHeight="1" x14ac:dyDescent="0.3">
      <c r="A633" s="1"/>
      <c r="B633" s="27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customHeight="1" x14ac:dyDescent="0.3">
      <c r="A634" s="1"/>
      <c r="B634" s="27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customHeight="1" x14ac:dyDescent="0.3">
      <c r="A635" s="1"/>
      <c r="B635" s="27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customHeight="1" x14ac:dyDescent="0.3">
      <c r="A636" s="1"/>
      <c r="B636" s="27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customHeight="1" x14ac:dyDescent="0.3">
      <c r="A637" s="1"/>
      <c r="B637" s="27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customHeight="1" x14ac:dyDescent="0.3">
      <c r="A638" s="1"/>
      <c r="B638" s="27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customHeight="1" x14ac:dyDescent="0.3">
      <c r="A639" s="1"/>
      <c r="B639" s="27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customHeight="1" x14ac:dyDescent="0.3">
      <c r="A640" s="1"/>
      <c r="B640" s="27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customHeight="1" x14ac:dyDescent="0.3">
      <c r="A641" s="1"/>
      <c r="B641" s="27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customHeight="1" x14ac:dyDescent="0.3">
      <c r="A642" s="1"/>
      <c r="B642" s="27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customHeight="1" x14ac:dyDescent="0.3">
      <c r="A643" s="1"/>
      <c r="B643" s="27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customHeight="1" x14ac:dyDescent="0.3">
      <c r="A644" s="1"/>
      <c r="B644" s="27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customHeight="1" x14ac:dyDescent="0.3">
      <c r="A645" s="1"/>
      <c r="B645" s="27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customHeight="1" x14ac:dyDescent="0.3">
      <c r="A646" s="1"/>
      <c r="B646" s="27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customHeight="1" x14ac:dyDescent="0.3">
      <c r="A647" s="1"/>
      <c r="B647" s="27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customHeight="1" x14ac:dyDescent="0.3">
      <c r="A648" s="1"/>
      <c r="B648" s="27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customHeight="1" x14ac:dyDescent="0.3">
      <c r="A649" s="1"/>
      <c r="B649" s="27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customHeight="1" x14ac:dyDescent="0.3">
      <c r="A650" s="1"/>
      <c r="B650" s="27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customHeight="1" x14ac:dyDescent="0.3">
      <c r="A651" s="1"/>
      <c r="B651" s="27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customHeight="1" x14ac:dyDescent="0.3">
      <c r="A652" s="1"/>
      <c r="B652" s="27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customHeight="1" x14ac:dyDescent="0.3">
      <c r="A653" s="1"/>
      <c r="B653" s="27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customHeight="1" x14ac:dyDescent="0.3">
      <c r="A654" s="1"/>
      <c r="B654" s="27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customHeight="1" x14ac:dyDescent="0.3">
      <c r="A655" s="1"/>
      <c r="B655" s="27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customHeight="1" x14ac:dyDescent="0.3">
      <c r="A656" s="1"/>
      <c r="B656" s="27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customHeight="1" x14ac:dyDescent="0.3">
      <c r="A657" s="1"/>
      <c r="B657" s="27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customHeight="1" x14ac:dyDescent="0.3">
      <c r="A658" s="1"/>
      <c r="B658" s="27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customHeight="1" x14ac:dyDescent="0.3">
      <c r="A659" s="1"/>
      <c r="B659" s="27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customHeight="1" x14ac:dyDescent="0.3">
      <c r="A660" s="1"/>
      <c r="B660" s="27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customHeight="1" x14ac:dyDescent="0.3">
      <c r="A661" s="1"/>
      <c r="B661" s="27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customHeight="1" x14ac:dyDescent="0.3">
      <c r="A662" s="1"/>
      <c r="B662" s="27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customHeight="1" x14ac:dyDescent="0.3">
      <c r="A663" s="1"/>
      <c r="B663" s="27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customHeight="1" x14ac:dyDescent="0.3">
      <c r="A664" s="1"/>
      <c r="B664" s="27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customHeight="1" x14ac:dyDescent="0.3">
      <c r="A665" s="1"/>
      <c r="B665" s="27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customHeight="1" x14ac:dyDescent="0.3">
      <c r="A666" s="1"/>
      <c r="B666" s="27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customHeight="1" x14ac:dyDescent="0.3">
      <c r="A667" s="1"/>
      <c r="B667" s="27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customHeight="1" x14ac:dyDescent="0.3">
      <c r="A668" s="1"/>
      <c r="B668" s="27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customHeight="1" x14ac:dyDescent="0.3">
      <c r="A669" s="1"/>
      <c r="B669" s="27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customHeight="1" x14ac:dyDescent="0.3">
      <c r="A670" s="1"/>
      <c r="B670" s="27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customHeight="1" x14ac:dyDescent="0.3">
      <c r="A671" s="1"/>
      <c r="B671" s="27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customHeight="1" x14ac:dyDescent="0.3">
      <c r="A672" s="1"/>
      <c r="B672" s="27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customHeight="1" x14ac:dyDescent="0.3">
      <c r="A673" s="1"/>
      <c r="B673" s="27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customHeight="1" x14ac:dyDescent="0.3">
      <c r="A674" s="1"/>
      <c r="B674" s="27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customHeight="1" x14ac:dyDescent="0.3">
      <c r="A675" s="1"/>
      <c r="B675" s="27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customHeight="1" x14ac:dyDescent="0.3">
      <c r="A676" s="1"/>
      <c r="B676" s="27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customHeight="1" x14ac:dyDescent="0.3">
      <c r="A677" s="1"/>
      <c r="B677" s="27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customHeight="1" x14ac:dyDescent="0.3">
      <c r="A678" s="1"/>
      <c r="B678" s="27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customHeight="1" x14ac:dyDescent="0.3">
      <c r="A679" s="1"/>
      <c r="B679" s="27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customHeight="1" x14ac:dyDescent="0.3">
      <c r="A680" s="1"/>
      <c r="B680" s="27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customHeight="1" x14ac:dyDescent="0.3">
      <c r="A681" s="1"/>
      <c r="B681" s="27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customHeight="1" x14ac:dyDescent="0.3">
      <c r="A682" s="1"/>
      <c r="B682" s="27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customHeight="1" x14ac:dyDescent="0.3">
      <c r="A683" s="1"/>
      <c r="B683" s="27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customHeight="1" x14ac:dyDescent="0.3">
      <c r="A684" s="1"/>
      <c r="B684" s="27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customHeight="1" x14ac:dyDescent="0.3">
      <c r="A685" s="1"/>
      <c r="B685" s="27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customHeight="1" x14ac:dyDescent="0.3">
      <c r="A686" s="1"/>
      <c r="B686" s="27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customHeight="1" x14ac:dyDescent="0.3">
      <c r="A687" s="1"/>
      <c r="B687" s="27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customHeight="1" x14ac:dyDescent="0.3">
      <c r="A688" s="1"/>
      <c r="B688" s="27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customHeight="1" x14ac:dyDescent="0.3">
      <c r="A689" s="1"/>
      <c r="B689" s="27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customHeight="1" x14ac:dyDescent="0.3">
      <c r="A690" s="1"/>
      <c r="B690" s="27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customHeight="1" x14ac:dyDescent="0.3">
      <c r="A691" s="1"/>
      <c r="B691" s="27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customHeight="1" x14ac:dyDescent="0.3">
      <c r="A692" s="1"/>
      <c r="B692" s="27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customHeight="1" x14ac:dyDescent="0.3">
      <c r="A693" s="1"/>
      <c r="B693" s="27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customHeight="1" x14ac:dyDescent="0.3">
      <c r="A694" s="1"/>
      <c r="B694" s="27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customHeight="1" x14ac:dyDescent="0.3">
      <c r="A695" s="1"/>
      <c r="B695" s="27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customHeight="1" x14ac:dyDescent="0.3">
      <c r="A696" s="1"/>
      <c r="B696" s="27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customHeight="1" x14ac:dyDescent="0.3">
      <c r="A697" s="1"/>
      <c r="B697" s="27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customHeight="1" x14ac:dyDescent="0.3">
      <c r="A698" s="1"/>
      <c r="B698" s="27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customHeight="1" x14ac:dyDescent="0.3">
      <c r="A699" s="1"/>
      <c r="B699" s="27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customHeight="1" x14ac:dyDescent="0.3">
      <c r="A700" s="1"/>
      <c r="B700" s="27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customHeight="1" x14ac:dyDescent="0.3">
      <c r="A701" s="1"/>
      <c r="B701" s="27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customHeight="1" x14ac:dyDescent="0.3">
      <c r="A702" s="1"/>
      <c r="B702" s="27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customHeight="1" x14ac:dyDescent="0.3">
      <c r="A703" s="1"/>
      <c r="B703" s="27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customHeight="1" x14ac:dyDescent="0.3">
      <c r="A704" s="1"/>
      <c r="B704" s="27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customHeight="1" x14ac:dyDescent="0.3">
      <c r="A705" s="1"/>
      <c r="B705" s="27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customHeight="1" x14ac:dyDescent="0.3">
      <c r="A706" s="1"/>
      <c r="B706" s="27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customHeight="1" x14ac:dyDescent="0.3">
      <c r="A707" s="1"/>
      <c r="B707" s="27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customHeight="1" x14ac:dyDescent="0.3">
      <c r="A708" s="1"/>
      <c r="B708" s="27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customHeight="1" x14ac:dyDescent="0.3">
      <c r="A709" s="1"/>
      <c r="B709" s="27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customHeight="1" x14ac:dyDescent="0.3">
      <c r="A710" s="1"/>
      <c r="B710" s="27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customHeight="1" x14ac:dyDescent="0.3">
      <c r="A711" s="1"/>
      <c r="B711" s="27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customHeight="1" x14ac:dyDescent="0.3">
      <c r="A712" s="1"/>
      <c r="B712" s="27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customHeight="1" x14ac:dyDescent="0.3">
      <c r="A713" s="1"/>
      <c r="B713" s="27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customHeight="1" x14ac:dyDescent="0.3">
      <c r="A714" s="1"/>
      <c r="B714" s="27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customHeight="1" x14ac:dyDescent="0.3">
      <c r="A715" s="1"/>
      <c r="B715" s="27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customHeight="1" x14ac:dyDescent="0.3">
      <c r="A716" s="1"/>
      <c r="B716" s="27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customHeight="1" x14ac:dyDescent="0.3">
      <c r="A717" s="1"/>
      <c r="B717" s="27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customHeight="1" x14ac:dyDescent="0.3">
      <c r="A718" s="1"/>
      <c r="B718" s="27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customHeight="1" x14ac:dyDescent="0.3">
      <c r="A719" s="1"/>
      <c r="B719" s="27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customHeight="1" x14ac:dyDescent="0.3">
      <c r="A720" s="1"/>
      <c r="B720" s="27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customHeight="1" x14ac:dyDescent="0.3">
      <c r="A721" s="1"/>
      <c r="B721" s="27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customHeight="1" x14ac:dyDescent="0.3">
      <c r="A722" s="1"/>
      <c r="B722" s="27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customHeight="1" x14ac:dyDescent="0.3">
      <c r="A723" s="1"/>
      <c r="B723" s="27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customHeight="1" x14ac:dyDescent="0.3">
      <c r="A724" s="1"/>
      <c r="B724" s="27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customHeight="1" x14ac:dyDescent="0.3">
      <c r="A725" s="1"/>
      <c r="B725" s="27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customHeight="1" x14ac:dyDescent="0.3">
      <c r="A726" s="1"/>
      <c r="B726" s="27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customHeight="1" x14ac:dyDescent="0.3">
      <c r="A727" s="1"/>
      <c r="B727" s="27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customHeight="1" x14ac:dyDescent="0.3">
      <c r="A728" s="1"/>
      <c r="B728" s="27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customHeight="1" x14ac:dyDescent="0.3">
      <c r="A729" s="1"/>
      <c r="B729" s="27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customHeight="1" x14ac:dyDescent="0.3">
      <c r="A730" s="1"/>
      <c r="B730" s="27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customHeight="1" x14ac:dyDescent="0.3">
      <c r="A731" s="1"/>
      <c r="B731" s="27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customHeight="1" x14ac:dyDescent="0.3">
      <c r="A732" s="1"/>
      <c r="B732" s="27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customHeight="1" x14ac:dyDescent="0.3">
      <c r="A733" s="1"/>
      <c r="B733" s="27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customHeight="1" x14ac:dyDescent="0.3">
      <c r="A734" s="1"/>
      <c r="B734" s="27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customHeight="1" x14ac:dyDescent="0.3">
      <c r="A735" s="1"/>
      <c r="B735" s="27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customHeight="1" x14ac:dyDescent="0.3">
      <c r="A736" s="1"/>
      <c r="B736" s="27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customHeight="1" x14ac:dyDescent="0.3">
      <c r="A737" s="1"/>
      <c r="B737" s="27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customHeight="1" x14ac:dyDescent="0.3">
      <c r="A738" s="1"/>
      <c r="B738" s="27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customHeight="1" x14ac:dyDescent="0.3">
      <c r="A739" s="1"/>
      <c r="B739" s="27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customHeight="1" x14ac:dyDescent="0.3">
      <c r="A740" s="1"/>
      <c r="B740" s="27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customHeight="1" x14ac:dyDescent="0.3">
      <c r="A741" s="1"/>
      <c r="B741" s="27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customHeight="1" x14ac:dyDescent="0.3">
      <c r="A742" s="1"/>
      <c r="B742" s="27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customHeight="1" x14ac:dyDescent="0.3">
      <c r="A743" s="1"/>
      <c r="B743" s="27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customHeight="1" x14ac:dyDescent="0.3">
      <c r="A744" s="1"/>
      <c r="B744" s="27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customHeight="1" x14ac:dyDescent="0.3">
      <c r="A745" s="1"/>
      <c r="B745" s="27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customHeight="1" x14ac:dyDescent="0.3">
      <c r="A746" s="1"/>
      <c r="B746" s="27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customHeight="1" x14ac:dyDescent="0.3">
      <c r="A747" s="1"/>
      <c r="B747" s="27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customHeight="1" x14ac:dyDescent="0.3">
      <c r="A748" s="1"/>
      <c r="B748" s="27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customHeight="1" x14ac:dyDescent="0.3">
      <c r="A749" s="1"/>
      <c r="B749" s="27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customHeight="1" x14ac:dyDescent="0.3">
      <c r="A750" s="1"/>
      <c r="B750" s="27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customHeight="1" x14ac:dyDescent="0.3">
      <c r="A751" s="1"/>
      <c r="B751" s="27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customHeight="1" x14ac:dyDescent="0.3">
      <c r="A752" s="1"/>
      <c r="B752" s="27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customHeight="1" x14ac:dyDescent="0.3">
      <c r="A753" s="1"/>
      <c r="B753" s="27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customHeight="1" x14ac:dyDescent="0.3">
      <c r="A754" s="1"/>
      <c r="B754" s="27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customHeight="1" x14ac:dyDescent="0.3">
      <c r="A755" s="1"/>
      <c r="B755" s="27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customHeight="1" x14ac:dyDescent="0.3">
      <c r="A756" s="1"/>
      <c r="B756" s="27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customHeight="1" x14ac:dyDescent="0.3">
      <c r="A757" s="1"/>
      <c r="B757" s="27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customHeight="1" x14ac:dyDescent="0.3">
      <c r="A758" s="1"/>
      <c r="B758" s="27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customHeight="1" x14ac:dyDescent="0.3">
      <c r="A759" s="1"/>
      <c r="B759" s="27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customHeight="1" x14ac:dyDescent="0.3">
      <c r="A760" s="1"/>
      <c r="B760" s="27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customHeight="1" x14ac:dyDescent="0.3">
      <c r="A761" s="1"/>
      <c r="B761" s="27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customHeight="1" x14ac:dyDescent="0.3">
      <c r="A762" s="1"/>
      <c r="B762" s="27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customHeight="1" x14ac:dyDescent="0.3">
      <c r="A763" s="1"/>
      <c r="B763" s="27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customHeight="1" x14ac:dyDescent="0.3">
      <c r="A764" s="1"/>
      <c r="B764" s="27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customHeight="1" x14ac:dyDescent="0.3">
      <c r="A765" s="1"/>
      <c r="B765" s="27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customHeight="1" x14ac:dyDescent="0.3">
      <c r="A766" s="1"/>
      <c r="B766" s="27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customHeight="1" x14ac:dyDescent="0.3">
      <c r="A767" s="1"/>
      <c r="B767" s="27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customHeight="1" x14ac:dyDescent="0.3">
      <c r="A768" s="1"/>
      <c r="B768" s="27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customHeight="1" x14ac:dyDescent="0.3">
      <c r="A769" s="1"/>
      <c r="B769" s="27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customHeight="1" x14ac:dyDescent="0.3">
      <c r="A770" s="1"/>
      <c r="B770" s="27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customHeight="1" x14ac:dyDescent="0.3">
      <c r="A771" s="1"/>
      <c r="B771" s="27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customHeight="1" x14ac:dyDescent="0.3">
      <c r="A772" s="1"/>
      <c r="B772" s="27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customHeight="1" x14ac:dyDescent="0.3">
      <c r="A773" s="1"/>
      <c r="B773" s="27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customHeight="1" x14ac:dyDescent="0.3">
      <c r="A774" s="1"/>
      <c r="B774" s="27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customHeight="1" x14ac:dyDescent="0.3">
      <c r="A775" s="1"/>
      <c r="B775" s="27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customHeight="1" x14ac:dyDescent="0.3">
      <c r="A776" s="1"/>
      <c r="B776" s="27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customHeight="1" x14ac:dyDescent="0.3">
      <c r="A777" s="1"/>
      <c r="B777" s="27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customHeight="1" x14ac:dyDescent="0.3">
      <c r="A778" s="1"/>
      <c r="B778" s="27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customHeight="1" x14ac:dyDescent="0.3">
      <c r="A779" s="1"/>
      <c r="B779" s="27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customHeight="1" x14ac:dyDescent="0.3">
      <c r="A780" s="1"/>
      <c r="B780" s="27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customHeight="1" x14ac:dyDescent="0.3">
      <c r="A781" s="1"/>
      <c r="B781" s="27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customHeight="1" x14ac:dyDescent="0.3">
      <c r="A782" s="1"/>
      <c r="B782" s="27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customHeight="1" x14ac:dyDescent="0.3">
      <c r="A783" s="1"/>
      <c r="B783" s="27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customHeight="1" x14ac:dyDescent="0.3">
      <c r="A784" s="1"/>
      <c r="B784" s="27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customHeight="1" x14ac:dyDescent="0.3">
      <c r="A785" s="1"/>
      <c r="B785" s="27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customHeight="1" x14ac:dyDescent="0.3">
      <c r="A786" s="1"/>
      <c r="B786" s="27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customHeight="1" x14ac:dyDescent="0.3">
      <c r="A787" s="1"/>
      <c r="B787" s="27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customHeight="1" x14ac:dyDescent="0.3">
      <c r="A788" s="1"/>
      <c r="B788" s="27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customHeight="1" x14ac:dyDescent="0.3">
      <c r="A789" s="1"/>
      <c r="B789" s="27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customHeight="1" x14ac:dyDescent="0.3">
      <c r="A790" s="1"/>
      <c r="B790" s="27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customHeight="1" x14ac:dyDescent="0.3">
      <c r="A791" s="1"/>
      <c r="B791" s="27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customHeight="1" x14ac:dyDescent="0.3">
      <c r="A792" s="1"/>
      <c r="B792" s="27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customHeight="1" x14ac:dyDescent="0.3">
      <c r="A793" s="1"/>
      <c r="B793" s="27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customHeight="1" x14ac:dyDescent="0.3">
      <c r="A794" s="1"/>
      <c r="B794" s="27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 x14ac:dyDescent="0.3">
      <c r="A795" s="1"/>
      <c r="B795" s="27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customHeight="1" x14ac:dyDescent="0.3">
      <c r="A796" s="1"/>
      <c r="B796" s="27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customHeight="1" x14ac:dyDescent="0.3">
      <c r="A797" s="1"/>
      <c r="B797" s="27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customHeight="1" x14ac:dyDescent="0.3">
      <c r="A798" s="1"/>
      <c r="B798" s="27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customHeight="1" x14ac:dyDescent="0.3">
      <c r="A799" s="1"/>
      <c r="B799" s="27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customHeight="1" x14ac:dyDescent="0.3">
      <c r="A800" s="1"/>
      <c r="B800" s="27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customHeight="1" x14ac:dyDescent="0.3">
      <c r="A801" s="1"/>
      <c r="B801" s="27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customHeight="1" x14ac:dyDescent="0.3">
      <c r="A802" s="1"/>
      <c r="B802" s="27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customHeight="1" x14ac:dyDescent="0.3">
      <c r="A803" s="1"/>
      <c r="B803" s="27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customHeight="1" x14ac:dyDescent="0.3">
      <c r="A804" s="1"/>
      <c r="B804" s="27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customHeight="1" x14ac:dyDescent="0.3">
      <c r="A805" s="1"/>
      <c r="B805" s="27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customHeight="1" x14ac:dyDescent="0.3">
      <c r="A806" s="1"/>
      <c r="B806" s="27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customHeight="1" x14ac:dyDescent="0.3">
      <c r="A807" s="1"/>
      <c r="B807" s="27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customHeight="1" x14ac:dyDescent="0.3">
      <c r="A808" s="1"/>
      <c r="B808" s="27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customHeight="1" x14ac:dyDescent="0.3">
      <c r="A809" s="1"/>
      <c r="B809" s="27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customHeight="1" x14ac:dyDescent="0.3">
      <c r="A810" s="1"/>
      <c r="B810" s="27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customHeight="1" x14ac:dyDescent="0.3">
      <c r="A811" s="1"/>
      <c r="B811" s="27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customHeight="1" x14ac:dyDescent="0.3">
      <c r="A812" s="1"/>
      <c r="B812" s="27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customHeight="1" x14ac:dyDescent="0.3">
      <c r="A813" s="1"/>
      <c r="B813" s="27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customHeight="1" x14ac:dyDescent="0.3">
      <c r="A814" s="1"/>
      <c r="B814" s="27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customHeight="1" x14ac:dyDescent="0.3">
      <c r="A815" s="1"/>
      <c r="B815" s="27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customHeight="1" x14ac:dyDescent="0.3">
      <c r="A816" s="1"/>
      <c r="B816" s="27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customHeight="1" x14ac:dyDescent="0.3">
      <c r="A817" s="1"/>
      <c r="B817" s="27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customHeight="1" x14ac:dyDescent="0.3">
      <c r="A818" s="1"/>
      <c r="B818" s="27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customHeight="1" x14ac:dyDescent="0.3">
      <c r="A819" s="1"/>
      <c r="B819" s="27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customHeight="1" x14ac:dyDescent="0.3">
      <c r="A820" s="1"/>
      <c r="B820" s="27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customHeight="1" x14ac:dyDescent="0.3">
      <c r="A821" s="1"/>
      <c r="B821" s="27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customHeight="1" x14ac:dyDescent="0.3">
      <c r="A822" s="1"/>
      <c r="B822" s="27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customHeight="1" x14ac:dyDescent="0.3">
      <c r="A823" s="1"/>
      <c r="B823" s="27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customHeight="1" x14ac:dyDescent="0.3">
      <c r="A824" s="1"/>
      <c r="B824" s="27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customHeight="1" x14ac:dyDescent="0.3">
      <c r="A825" s="1"/>
      <c r="B825" s="27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customHeight="1" x14ac:dyDescent="0.3">
      <c r="A826" s="1"/>
      <c r="B826" s="27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customHeight="1" x14ac:dyDescent="0.3">
      <c r="A827" s="1"/>
      <c r="B827" s="27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customHeight="1" x14ac:dyDescent="0.3">
      <c r="A828" s="1"/>
      <c r="B828" s="27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customHeight="1" x14ac:dyDescent="0.3">
      <c r="A829" s="1"/>
      <c r="B829" s="27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customHeight="1" x14ac:dyDescent="0.3">
      <c r="A830" s="1"/>
      <c r="B830" s="27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customHeight="1" x14ac:dyDescent="0.3">
      <c r="A831" s="1"/>
      <c r="B831" s="27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customHeight="1" x14ac:dyDescent="0.3">
      <c r="A832" s="1"/>
      <c r="B832" s="27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customHeight="1" x14ac:dyDescent="0.3">
      <c r="A833" s="1"/>
      <c r="B833" s="27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customHeight="1" x14ac:dyDescent="0.3">
      <c r="A834" s="1"/>
      <c r="B834" s="27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customHeight="1" x14ac:dyDescent="0.3">
      <c r="A835" s="1"/>
      <c r="B835" s="27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customHeight="1" x14ac:dyDescent="0.3">
      <c r="A836" s="1"/>
      <c r="B836" s="27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customHeight="1" x14ac:dyDescent="0.3">
      <c r="A837" s="1"/>
      <c r="B837" s="27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customHeight="1" x14ac:dyDescent="0.3">
      <c r="A838" s="1"/>
      <c r="B838" s="27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customHeight="1" x14ac:dyDescent="0.3">
      <c r="A839" s="1"/>
      <c r="B839" s="27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customHeight="1" x14ac:dyDescent="0.3">
      <c r="A840" s="1"/>
      <c r="B840" s="27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customHeight="1" x14ac:dyDescent="0.3">
      <c r="A841" s="1"/>
      <c r="B841" s="27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customHeight="1" x14ac:dyDescent="0.3">
      <c r="A842" s="1"/>
      <c r="B842" s="27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customHeight="1" x14ac:dyDescent="0.3">
      <c r="A843" s="1"/>
      <c r="B843" s="27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customHeight="1" x14ac:dyDescent="0.3">
      <c r="A844" s="1"/>
      <c r="B844" s="27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customHeight="1" x14ac:dyDescent="0.3">
      <c r="A845" s="1"/>
      <c r="B845" s="27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customHeight="1" x14ac:dyDescent="0.3">
      <c r="A846" s="1"/>
      <c r="B846" s="27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customHeight="1" x14ac:dyDescent="0.3">
      <c r="A847" s="1"/>
      <c r="B847" s="27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customHeight="1" x14ac:dyDescent="0.3">
      <c r="A848" s="1"/>
      <c r="B848" s="27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customHeight="1" x14ac:dyDescent="0.3">
      <c r="A849" s="1"/>
      <c r="B849" s="27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customHeight="1" x14ac:dyDescent="0.3">
      <c r="A850" s="1"/>
      <c r="B850" s="27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customHeight="1" x14ac:dyDescent="0.3">
      <c r="A851" s="1"/>
      <c r="B851" s="27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customHeight="1" x14ac:dyDescent="0.3">
      <c r="A852" s="1"/>
      <c r="B852" s="27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customHeight="1" x14ac:dyDescent="0.3">
      <c r="A853" s="1"/>
      <c r="B853" s="27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customHeight="1" x14ac:dyDescent="0.3">
      <c r="A854" s="1"/>
      <c r="B854" s="27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customHeight="1" x14ac:dyDescent="0.3">
      <c r="A855" s="1"/>
      <c r="B855" s="27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customHeight="1" x14ac:dyDescent="0.3">
      <c r="A856" s="1"/>
      <c r="B856" s="27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customHeight="1" x14ac:dyDescent="0.3">
      <c r="A857" s="1"/>
      <c r="B857" s="27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customHeight="1" x14ac:dyDescent="0.3">
      <c r="A858" s="1"/>
      <c r="B858" s="27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customHeight="1" x14ac:dyDescent="0.3">
      <c r="A859" s="1"/>
      <c r="B859" s="27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customHeight="1" x14ac:dyDescent="0.3">
      <c r="A860" s="1"/>
      <c r="B860" s="27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customHeight="1" x14ac:dyDescent="0.3">
      <c r="A861" s="1"/>
      <c r="B861" s="27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customHeight="1" x14ac:dyDescent="0.3">
      <c r="A862" s="1"/>
      <c r="B862" s="27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customHeight="1" x14ac:dyDescent="0.3">
      <c r="A863" s="1"/>
      <c r="B863" s="27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customHeight="1" x14ac:dyDescent="0.3">
      <c r="A864" s="1"/>
      <c r="B864" s="27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customHeight="1" x14ac:dyDescent="0.3">
      <c r="A865" s="1"/>
      <c r="B865" s="27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customHeight="1" x14ac:dyDescent="0.3">
      <c r="A866" s="1"/>
      <c r="B866" s="27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customHeight="1" x14ac:dyDescent="0.3">
      <c r="A867" s="1"/>
      <c r="B867" s="27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customHeight="1" x14ac:dyDescent="0.3">
      <c r="A868" s="1"/>
      <c r="B868" s="27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customHeight="1" x14ac:dyDescent="0.3">
      <c r="A869" s="1"/>
      <c r="B869" s="27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customHeight="1" x14ac:dyDescent="0.3">
      <c r="A870" s="1"/>
      <c r="B870" s="27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customHeight="1" x14ac:dyDescent="0.3">
      <c r="A871" s="1"/>
      <c r="B871" s="27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customHeight="1" x14ac:dyDescent="0.3">
      <c r="A872" s="1"/>
      <c r="B872" s="27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customHeight="1" x14ac:dyDescent="0.3">
      <c r="A873" s="1"/>
      <c r="B873" s="27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customHeight="1" x14ac:dyDescent="0.3">
      <c r="A874" s="1"/>
      <c r="B874" s="27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customHeight="1" x14ac:dyDescent="0.3">
      <c r="A875" s="1"/>
      <c r="B875" s="27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customHeight="1" x14ac:dyDescent="0.3">
      <c r="A876" s="1"/>
      <c r="B876" s="27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customHeight="1" x14ac:dyDescent="0.3">
      <c r="A877" s="1"/>
      <c r="B877" s="27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customHeight="1" x14ac:dyDescent="0.3">
      <c r="A878" s="1"/>
      <c r="B878" s="27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customHeight="1" x14ac:dyDescent="0.3">
      <c r="A879" s="1"/>
      <c r="B879" s="27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customHeight="1" x14ac:dyDescent="0.3">
      <c r="A880" s="1"/>
      <c r="B880" s="27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customHeight="1" x14ac:dyDescent="0.3">
      <c r="A881" s="1"/>
      <c r="B881" s="27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customHeight="1" x14ac:dyDescent="0.3">
      <c r="A882" s="1"/>
      <c r="B882" s="27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customHeight="1" x14ac:dyDescent="0.3">
      <c r="A883" s="1"/>
      <c r="B883" s="27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customHeight="1" x14ac:dyDescent="0.3">
      <c r="A884" s="1"/>
      <c r="B884" s="27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customHeight="1" x14ac:dyDescent="0.3">
      <c r="A885" s="1"/>
      <c r="B885" s="27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customHeight="1" x14ac:dyDescent="0.3">
      <c r="A886" s="1"/>
      <c r="B886" s="27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customHeight="1" x14ac:dyDescent="0.3">
      <c r="A887" s="1"/>
      <c r="B887" s="27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customHeight="1" x14ac:dyDescent="0.3">
      <c r="A888" s="1"/>
      <c r="B888" s="27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customHeight="1" x14ac:dyDescent="0.3">
      <c r="A889" s="1"/>
      <c r="B889" s="27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customHeight="1" x14ac:dyDescent="0.3">
      <c r="A890" s="1"/>
      <c r="B890" s="27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customHeight="1" x14ac:dyDescent="0.3">
      <c r="A891" s="1"/>
      <c r="B891" s="27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customHeight="1" x14ac:dyDescent="0.3">
      <c r="A892" s="1"/>
      <c r="B892" s="27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customHeight="1" x14ac:dyDescent="0.3">
      <c r="A893" s="1"/>
      <c r="B893" s="27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customHeight="1" x14ac:dyDescent="0.3">
      <c r="A894" s="1"/>
      <c r="B894" s="27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customHeight="1" x14ac:dyDescent="0.3">
      <c r="A895" s="1"/>
      <c r="B895" s="27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customHeight="1" x14ac:dyDescent="0.3">
      <c r="A896" s="1"/>
      <c r="B896" s="27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customHeight="1" x14ac:dyDescent="0.3">
      <c r="A897" s="1"/>
      <c r="B897" s="27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customHeight="1" x14ac:dyDescent="0.3">
      <c r="A898" s="1"/>
      <c r="B898" s="27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customHeight="1" x14ac:dyDescent="0.3">
      <c r="A899" s="1"/>
      <c r="B899" s="27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customHeight="1" x14ac:dyDescent="0.3">
      <c r="A900" s="1"/>
      <c r="B900" s="27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customHeight="1" x14ac:dyDescent="0.3">
      <c r="A901" s="1"/>
      <c r="B901" s="27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customHeight="1" x14ac:dyDescent="0.3">
      <c r="A902" s="1"/>
      <c r="B902" s="27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customHeight="1" x14ac:dyDescent="0.3">
      <c r="A903" s="1"/>
      <c r="B903" s="27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customHeight="1" x14ac:dyDescent="0.3">
      <c r="A904" s="1"/>
      <c r="B904" s="27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customHeight="1" x14ac:dyDescent="0.3">
      <c r="A905" s="1"/>
      <c r="B905" s="27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customHeight="1" x14ac:dyDescent="0.3">
      <c r="A906" s="1"/>
      <c r="B906" s="27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customHeight="1" x14ac:dyDescent="0.3">
      <c r="A907" s="1"/>
      <c r="B907" s="27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customHeight="1" x14ac:dyDescent="0.3">
      <c r="A908" s="1"/>
      <c r="B908" s="27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customHeight="1" x14ac:dyDescent="0.3">
      <c r="A909" s="1"/>
      <c r="B909" s="27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customHeight="1" x14ac:dyDescent="0.3">
      <c r="A910" s="1"/>
      <c r="B910" s="27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customHeight="1" x14ac:dyDescent="0.3">
      <c r="A911" s="1"/>
      <c r="B911" s="27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customHeight="1" x14ac:dyDescent="0.3">
      <c r="A912" s="1"/>
      <c r="B912" s="27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customHeight="1" x14ac:dyDescent="0.3">
      <c r="A913" s="1"/>
      <c r="B913" s="27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customHeight="1" x14ac:dyDescent="0.3">
      <c r="A914" s="1"/>
      <c r="B914" s="27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customHeight="1" x14ac:dyDescent="0.3">
      <c r="A915" s="1"/>
      <c r="B915" s="27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customHeight="1" x14ac:dyDescent="0.3">
      <c r="A916" s="1"/>
      <c r="B916" s="27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customHeight="1" x14ac:dyDescent="0.3">
      <c r="A917" s="1"/>
      <c r="B917" s="27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customHeight="1" x14ac:dyDescent="0.3">
      <c r="A918" s="1"/>
      <c r="B918" s="27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customHeight="1" x14ac:dyDescent="0.3">
      <c r="A919" s="1"/>
      <c r="B919" s="27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customHeight="1" x14ac:dyDescent="0.3">
      <c r="A920" s="1"/>
      <c r="B920" s="27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customHeight="1" x14ac:dyDescent="0.3">
      <c r="A921" s="1"/>
      <c r="B921" s="27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customHeight="1" x14ac:dyDescent="0.3">
      <c r="A922" s="1"/>
      <c r="B922" s="27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customHeight="1" x14ac:dyDescent="0.3">
      <c r="A923" s="1"/>
      <c r="B923" s="27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customHeight="1" x14ac:dyDescent="0.3">
      <c r="A924" s="1"/>
      <c r="B924" s="27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customHeight="1" x14ac:dyDescent="0.3">
      <c r="A925" s="1"/>
      <c r="B925" s="27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customHeight="1" x14ac:dyDescent="0.3">
      <c r="A926" s="1"/>
      <c r="B926" s="27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customHeight="1" x14ac:dyDescent="0.3">
      <c r="A927" s="1"/>
      <c r="B927" s="27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customHeight="1" x14ac:dyDescent="0.3">
      <c r="A928" s="1"/>
      <c r="B928" s="27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customHeight="1" x14ac:dyDescent="0.3">
      <c r="A929" s="1"/>
      <c r="B929" s="27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customHeight="1" x14ac:dyDescent="0.3">
      <c r="A930" s="1"/>
      <c r="B930" s="27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customHeight="1" x14ac:dyDescent="0.3">
      <c r="A931" s="1"/>
      <c r="B931" s="27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customHeight="1" x14ac:dyDescent="0.3">
      <c r="A932" s="1"/>
      <c r="B932" s="27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customHeight="1" x14ac:dyDescent="0.3">
      <c r="A933" s="1"/>
      <c r="B933" s="27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customHeight="1" x14ac:dyDescent="0.3">
      <c r="A934" s="1"/>
      <c r="B934" s="27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customHeight="1" x14ac:dyDescent="0.3">
      <c r="A935" s="1"/>
      <c r="B935" s="27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customHeight="1" x14ac:dyDescent="0.3">
      <c r="A936" s="1"/>
      <c r="B936" s="27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customHeight="1" x14ac:dyDescent="0.3">
      <c r="A937" s="1"/>
      <c r="B937" s="27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customHeight="1" x14ac:dyDescent="0.3">
      <c r="A938" s="1"/>
      <c r="B938" s="27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customHeight="1" x14ac:dyDescent="0.3">
      <c r="A939" s="1"/>
      <c r="B939" s="27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customHeight="1" x14ac:dyDescent="0.3">
      <c r="A940" s="1"/>
      <c r="B940" s="27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customHeight="1" x14ac:dyDescent="0.3">
      <c r="A941" s="1"/>
      <c r="B941" s="27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customHeight="1" x14ac:dyDescent="0.3">
      <c r="A942" s="1"/>
      <c r="B942" s="27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customHeight="1" x14ac:dyDescent="0.3">
      <c r="A943" s="1"/>
      <c r="B943" s="27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customHeight="1" x14ac:dyDescent="0.3">
      <c r="A944" s="1"/>
      <c r="B944" s="27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customHeight="1" x14ac:dyDescent="0.3">
      <c r="A945" s="1"/>
      <c r="B945" s="27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customHeight="1" x14ac:dyDescent="0.3">
      <c r="A946" s="1"/>
      <c r="B946" s="27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customHeight="1" x14ac:dyDescent="0.3">
      <c r="A947" s="1"/>
      <c r="B947" s="27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customHeight="1" x14ac:dyDescent="0.3">
      <c r="A948" s="1"/>
      <c r="B948" s="27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customHeight="1" x14ac:dyDescent="0.3">
      <c r="A949" s="1"/>
      <c r="B949" s="27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customHeight="1" x14ac:dyDescent="0.3">
      <c r="A950" s="1"/>
      <c r="B950" s="27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customHeight="1" x14ac:dyDescent="0.3">
      <c r="A951" s="1"/>
      <c r="B951" s="27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customHeight="1" x14ac:dyDescent="0.3">
      <c r="A952" s="1"/>
      <c r="B952" s="27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customHeight="1" x14ac:dyDescent="0.3">
      <c r="A953" s="1"/>
      <c r="B953" s="27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customHeight="1" x14ac:dyDescent="0.3">
      <c r="A954" s="1"/>
      <c r="B954" s="27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customHeight="1" x14ac:dyDescent="0.3">
      <c r="A955" s="1"/>
      <c r="B955" s="27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customHeight="1" x14ac:dyDescent="0.3">
      <c r="A956" s="1"/>
      <c r="B956" s="27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customHeight="1" x14ac:dyDescent="0.3">
      <c r="A957" s="1"/>
      <c r="B957" s="27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customHeight="1" x14ac:dyDescent="0.3">
      <c r="A958" s="1"/>
      <c r="B958" s="27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customHeight="1" x14ac:dyDescent="0.3">
      <c r="A959" s="1"/>
      <c r="B959" s="27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customHeight="1" x14ac:dyDescent="0.3">
      <c r="A960" s="1"/>
      <c r="B960" s="27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customHeight="1" x14ac:dyDescent="0.3">
      <c r="A961" s="1"/>
      <c r="B961" s="27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customHeight="1" x14ac:dyDescent="0.3">
      <c r="A962" s="1"/>
      <c r="B962" s="27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customHeight="1" x14ac:dyDescent="0.3">
      <c r="A963" s="1"/>
      <c r="B963" s="27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customHeight="1" x14ac:dyDescent="0.3">
      <c r="A964" s="1"/>
      <c r="B964" s="27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customHeight="1" x14ac:dyDescent="0.3">
      <c r="A965" s="1"/>
      <c r="B965" s="27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customHeight="1" x14ac:dyDescent="0.3">
      <c r="A966" s="1"/>
      <c r="B966" s="27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customHeight="1" x14ac:dyDescent="0.3">
      <c r="A967" s="1"/>
      <c r="B967" s="27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customHeight="1" x14ac:dyDescent="0.3">
      <c r="A968" s="1"/>
      <c r="B968" s="27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customHeight="1" x14ac:dyDescent="0.3">
      <c r="A969" s="1"/>
      <c r="B969" s="27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customHeight="1" x14ac:dyDescent="0.3">
      <c r="A970" s="1"/>
      <c r="B970" s="27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customHeight="1" x14ac:dyDescent="0.3">
      <c r="A971" s="1"/>
      <c r="B971" s="27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customHeight="1" x14ac:dyDescent="0.3">
      <c r="A972" s="1"/>
      <c r="B972" s="27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customHeight="1" x14ac:dyDescent="0.3">
      <c r="A973" s="1"/>
      <c r="B973" s="27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customHeight="1" x14ac:dyDescent="0.3">
      <c r="A974" s="1"/>
      <c r="B974" s="27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customHeight="1" x14ac:dyDescent="0.3">
      <c r="A975" s="1"/>
      <c r="B975" s="27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customHeight="1" x14ac:dyDescent="0.3">
      <c r="A976" s="1"/>
      <c r="B976" s="27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customHeight="1" x14ac:dyDescent="0.3">
      <c r="A977" s="1"/>
      <c r="B977" s="27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customHeight="1" x14ac:dyDescent="0.3">
      <c r="A978" s="1"/>
      <c r="B978" s="27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customHeight="1" x14ac:dyDescent="0.3">
      <c r="A979" s="1"/>
      <c r="B979" s="27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customHeight="1" x14ac:dyDescent="0.3">
      <c r="A980" s="1"/>
      <c r="B980" s="27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customHeight="1" x14ac:dyDescent="0.3">
      <c r="A981" s="1"/>
      <c r="B981" s="27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customHeight="1" x14ac:dyDescent="0.3">
      <c r="A982" s="1"/>
      <c r="B982" s="27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customHeight="1" x14ac:dyDescent="0.3">
      <c r="A983" s="1"/>
      <c r="B983" s="27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customHeight="1" x14ac:dyDescent="0.3">
      <c r="A984" s="1"/>
      <c r="B984" s="27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customHeight="1" x14ac:dyDescent="0.3">
      <c r="A985" s="1"/>
      <c r="B985" s="27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customHeight="1" x14ac:dyDescent="0.3">
      <c r="A986" s="1"/>
      <c r="B986" s="27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customHeight="1" x14ac:dyDescent="0.3">
      <c r="A987" s="1"/>
      <c r="B987" s="27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customHeight="1" x14ac:dyDescent="0.3">
      <c r="A988" s="1"/>
      <c r="B988" s="27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customHeight="1" x14ac:dyDescent="0.3">
      <c r="A989" s="1"/>
      <c r="B989" s="27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customHeight="1" x14ac:dyDescent="0.3">
      <c r="A990" s="1"/>
      <c r="B990" s="27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2.75" customHeight="1" x14ac:dyDescent="0.3">
      <c r="A991" s="1"/>
      <c r="B991" s="27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2.75" customHeight="1" x14ac:dyDescent="0.3">
      <c r="A992" s="1"/>
      <c r="B992" s="27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2.75" customHeight="1" x14ac:dyDescent="0.3">
      <c r="A993" s="1"/>
      <c r="B993" s="27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2.75" customHeight="1" x14ac:dyDescent="0.3">
      <c r="A994" s="1"/>
      <c r="B994" s="27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2.75" customHeight="1" x14ac:dyDescent="0.3">
      <c r="A995" s="1"/>
      <c r="B995" s="27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2.75" customHeight="1" x14ac:dyDescent="0.3">
      <c r="A996" s="1"/>
      <c r="B996" s="27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2.75" customHeight="1" x14ac:dyDescent="0.3">
      <c r="A997" s="1"/>
      <c r="B997" s="27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2.75" customHeight="1" x14ac:dyDescent="0.3">
      <c r="A998" s="1"/>
      <c r="B998" s="27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2.75" customHeight="1" x14ac:dyDescent="0.3">
      <c r="A999" s="1"/>
      <c r="B999" s="27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2.75" customHeight="1" x14ac:dyDescent="0.3">
      <c r="A1000" s="1"/>
      <c r="B1000" s="27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ht="12.75" customHeight="1" x14ac:dyDescent="0.3">
      <c r="A1001" s="1"/>
      <c r="B1001" s="27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ht="12.75" customHeight="1" x14ac:dyDescent="0.3">
      <c r="A1002" s="1"/>
      <c r="B1002" s="27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ht="12.75" customHeight="1" x14ac:dyDescent="0.3">
      <c r="A1003" s="1"/>
      <c r="B1003" s="27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ht="12.75" customHeight="1" x14ac:dyDescent="0.3">
      <c r="A1004" s="1"/>
      <c r="B1004" s="27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ht="12.75" customHeight="1" x14ac:dyDescent="0.3">
      <c r="A1005" s="1"/>
      <c r="B1005" s="27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ht="12.75" customHeight="1" x14ac:dyDescent="0.3">
      <c r="A1006" s="1"/>
      <c r="B1006" s="27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 ht="12.75" customHeight="1" x14ac:dyDescent="0.3">
      <c r="A1007" s="1"/>
      <c r="B1007" s="27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 ht="12.75" customHeight="1" x14ac:dyDescent="0.3">
      <c r="A1008" s="1"/>
      <c r="B1008" s="27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 ht="12.75" customHeight="1" x14ac:dyDescent="0.3">
      <c r="A1009" s="1"/>
      <c r="B1009" s="27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 ht="12.75" customHeight="1" x14ac:dyDescent="0.3">
      <c r="A1010" s="1"/>
      <c r="B1010" s="27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 ht="12.75" customHeight="1" x14ac:dyDescent="0.3">
      <c r="A1011" s="1"/>
      <c r="B1011" s="27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 ht="12.75" customHeight="1" x14ac:dyDescent="0.3">
      <c r="A1012" s="1"/>
      <c r="B1012" s="27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 ht="12.75" customHeight="1" x14ac:dyDescent="0.3">
      <c r="A1013" s="1"/>
      <c r="B1013" s="27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 ht="12.75" customHeight="1" x14ac:dyDescent="0.3">
      <c r="A1014" s="1"/>
      <c r="B1014" s="27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 ht="12.75" customHeight="1" x14ac:dyDescent="0.3">
      <c r="A1015" s="1"/>
      <c r="B1015" s="27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 ht="12.75" customHeight="1" x14ac:dyDescent="0.3">
      <c r="A1016" s="1"/>
      <c r="B1016" s="27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 ht="12.75" customHeight="1" x14ac:dyDescent="0.3">
      <c r="A1017" s="1"/>
      <c r="B1017" s="27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 ht="12.75" customHeight="1" x14ac:dyDescent="0.3">
      <c r="A1018" s="1"/>
      <c r="B1018" s="27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 ht="12.75" customHeight="1" x14ac:dyDescent="0.3">
      <c r="A1019" s="1"/>
      <c r="B1019" s="27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 ht="12.75" customHeight="1" x14ac:dyDescent="0.3">
      <c r="A1020" s="1"/>
      <c r="B1020" s="27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 ht="12.75" customHeight="1" x14ac:dyDescent="0.3">
      <c r="A1021" s="1"/>
      <c r="B1021" s="27"/>
      <c r="C1021" s="1"/>
      <c r="D1021" s="1"/>
      <c r="E1021" s="1"/>
      <c r="F1021" s="1"/>
      <c r="G1021" s="1"/>
      <c r="H1021" s="1"/>
      <c r="I1021" s="1"/>
      <c r="J1021" s="1"/>
      <c r="K1021" s="1"/>
    </row>
    <row r="1022" spans="1:11" ht="12.75" customHeight="1" x14ac:dyDescent="0.3">
      <c r="A1022" s="1"/>
      <c r="B1022" s="27"/>
      <c r="C1022" s="1"/>
      <c r="D1022" s="1"/>
      <c r="E1022" s="1"/>
      <c r="F1022" s="1"/>
      <c r="G1022" s="1"/>
      <c r="H1022" s="1"/>
      <c r="I1022" s="1"/>
      <c r="J1022" s="1"/>
      <c r="K1022" s="1"/>
    </row>
  </sheetData>
  <mergeCells count="36">
    <mergeCell ref="H5:H9"/>
    <mergeCell ref="I5:I14"/>
    <mergeCell ref="J5:J16"/>
    <mergeCell ref="H10:H14"/>
    <mergeCell ref="H15:I16"/>
    <mergeCell ref="H17:I21"/>
    <mergeCell ref="J17:J21"/>
    <mergeCell ref="B15:C16"/>
    <mergeCell ref="D15:D16"/>
    <mergeCell ref="B17:C19"/>
    <mergeCell ref="B20:C21"/>
    <mergeCell ref="F15:G15"/>
    <mergeCell ref="D20:E20"/>
    <mergeCell ref="F20:G20"/>
    <mergeCell ref="D21:E21"/>
    <mergeCell ref="F21:G21"/>
    <mergeCell ref="F16:G16"/>
    <mergeCell ref="D17:E17"/>
    <mergeCell ref="F17:G17"/>
    <mergeCell ref="D18:E18"/>
    <mergeCell ref="F18:G18"/>
    <mergeCell ref="B1:D3"/>
    <mergeCell ref="F2:F4"/>
    <mergeCell ref="G2:G4"/>
    <mergeCell ref="J2:J3"/>
    <mergeCell ref="H4:I4"/>
    <mergeCell ref="D19:E19"/>
    <mergeCell ref="F19:G19"/>
    <mergeCell ref="B5:C14"/>
    <mergeCell ref="D5:D9"/>
    <mergeCell ref="D10:D14"/>
    <mergeCell ref="F10:G10"/>
    <mergeCell ref="F11:G11"/>
    <mergeCell ref="F12:G12"/>
    <mergeCell ref="F13:G13"/>
    <mergeCell ref="F14:G14"/>
  </mergeCells>
  <dataValidations count="7">
    <dataValidation type="decimal" allowBlank="1" showErrorMessage="1" sqref="F5:G9">
      <formula1>1</formula1>
      <formula2>5</formula2>
    </dataValidation>
    <dataValidation type="decimal" allowBlank="1" showInputMessage="1" showErrorMessage="1" prompt="max. 100 pont" sqref="F17">
      <formula1>0</formula1>
      <formula2>100</formula2>
    </dataValidation>
    <dataValidation type="decimal" allowBlank="1" showInputMessage="1" showErrorMessage="1" prompt="Max. 100 pont" sqref="F20">
      <formula1>0</formula1>
      <formula2>100</formula2>
    </dataValidation>
    <dataValidation type="decimal" allowBlank="1" showInputMessage="1" showErrorMessage="1" prompt="max. 100 %" sqref="F10:F16">
      <formula1>0</formula1>
      <formula2>100</formula2>
    </dataValidation>
    <dataValidation type="decimal" allowBlank="1" showInputMessage="1" showErrorMessage="1" prompt="max. 40 pont" sqref="F18">
      <formula1>0</formula1>
      <formula2>40</formula2>
    </dataValidation>
    <dataValidation type="decimal" allowBlank="1" showInputMessage="1" showErrorMessage="1" prompt="Max. 40 pont" sqref="F21">
      <formula1>0</formula1>
      <formula2>40</formula2>
    </dataValidation>
    <dataValidation type="decimal" allowBlank="1" showInputMessage="1" showErrorMessage="1" prompt="max. 32 pont" sqref="F19">
      <formula1>0</formula1>
      <formula2>32</formula2>
    </dataValidation>
  </dataValidations>
  <hyperlinks>
    <hyperlink ref="J2" r:id="rId1"/>
    <hyperlink ref="C4" r:id="rId2"/>
    <hyperlink ref="D4" r:id="rId3"/>
    <hyperlink ref="E4" r:id="rId4"/>
    <hyperlink ref="B22" r:id="rId5"/>
  </hyperlinks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3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4.44140625" defaultRowHeight="15" customHeight="1" x14ac:dyDescent="0.3"/>
  <cols>
    <col min="1" max="1" width="3.6640625" hidden="1" customWidth="1"/>
    <col min="2" max="3" width="6.6640625" customWidth="1"/>
    <col min="4" max="4" width="17.88671875" customWidth="1"/>
    <col min="5" max="5" width="18.33203125" customWidth="1"/>
    <col min="6" max="7" width="3.33203125" customWidth="1"/>
    <col min="8" max="8" width="6.88671875" customWidth="1"/>
    <col min="9" max="9" width="4" hidden="1" customWidth="1"/>
    <col min="10" max="10" width="8" hidden="1" customWidth="1"/>
    <col min="11" max="11" width="12.88671875" hidden="1" customWidth="1"/>
    <col min="12" max="12" width="2.6640625" customWidth="1"/>
  </cols>
  <sheetData>
    <row r="1" spans="1:12" ht="18.75" customHeight="1" x14ac:dyDescent="0.3">
      <c r="A1" s="2"/>
      <c r="B1" s="148" t="s">
        <v>54</v>
      </c>
      <c r="C1" s="149"/>
      <c r="D1" s="149"/>
      <c r="E1" s="89"/>
      <c r="F1" s="3"/>
      <c r="G1" s="3"/>
      <c r="H1" s="168" t="s">
        <v>55</v>
      </c>
      <c r="I1" s="3"/>
      <c r="J1" s="3"/>
      <c r="K1" s="3"/>
      <c r="L1" s="3"/>
    </row>
    <row r="2" spans="1:12" ht="12.75" customHeight="1" x14ac:dyDescent="0.3">
      <c r="A2" s="2"/>
      <c r="B2" s="104"/>
      <c r="C2" s="97"/>
      <c r="D2" s="97"/>
      <c r="E2" s="79"/>
      <c r="F2" s="110" t="s">
        <v>3</v>
      </c>
      <c r="G2" s="111" t="s">
        <v>4</v>
      </c>
      <c r="H2" s="112"/>
      <c r="I2" s="2"/>
      <c r="J2" s="2"/>
      <c r="K2" s="150" t="s">
        <v>40</v>
      </c>
      <c r="L2" s="2"/>
    </row>
    <row r="3" spans="1:12" ht="12.75" customHeight="1" x14ac:dyDescent="0.3">
      <c r="A3" s="2"/>
      <c r="B3" s="105"/>
      <c r="C3" s="106"/>
      <c r="D3" s="106"/>
      <c r="E3" s="81"/>
      <c r="F3" s="79"/>
      <c r="G3" s="112"/>
      <c r="H3" s="112"/>
      <c r="I3" s="2"/>
      <c r="J3" s="2"/>
      <c r="K3" s="114"/>
      <c r="L3" s="2"/>
    </row>
    <row r="4" spans="1:12" ht="15" customHeight="1" x14ac:dyDescent="0.3">
      <c r="A4" s="2"/>
      <c r="B4" s="6"/>
      <c r="C4" s="28" t="s">
        <v>56</v>
      </c>
      <c r="D4" s="29" t="s">
        <v>7</v>
      </c>
      <c r="E4" s="30"/>
      <c r="F4" s="91"/>
      <c r="G4" s="102"/>
      <c r="H4" s="102"/>
      <c r="I4" s="151" t="s">
        <v>9</v>
      </c>
      <c r="J4" s="152"/>
      <c r="K4" s="16" t="str">
        <f>IF(K5="",IF(K17="","","megjegyzés"),"megjegyzés")</f>
        <v/>
      </c>
      <c r="L4" s="2"/>
    </row>
    <row r="5" spans="1:12" ht="12.75" customHeight="1" x14ac:dyDescent="0.3">
      <c r="A5" s="2"/>
      <c r="B5" s="95" t="s">
        <v>57</v>
      </c>
      <c r="C5" s="77"/>
      <c r="D5" s="142" t="s">
        <v>11</v>
      </c>
      <c r="E5" s="17" t="s">
        <v>12</v>
      </c>
      <c r="F5" s="18"/>
      <c r="G5" s="19"/>
      <c r="H5" s="170"/>
      <c r="I5" s="173">
        <f>SUM(F5:G5)*2+SUM(F6:G9)*2</f>
        <v>0</v>
      </c>
      <c r="J5" s="163">
        <f>SUM(I5:I14)</f>
        <v>0</v>
      </c>
      <c r="K5" s="135" t="str">
        <f>IF(I15&gt;J5,"Az érettségi pontok száma magasabb, mint a tanulmányi pontoké, ezért az összpontszám az érettségi pontok kétszerese!","")</f>
        <v/>
      </c>
      <c r="L5" s="2"/>
    </row>
    <row r="6" spans="1:12" ht="12.75" customHeight="1" x14ac:dyDescent="0.3">
      <c r="A6" s="2"/>
      <c r="B6" s="78"/>
      <c r="C6" s="79"/>
      <c r="D6" s="112"/>
      <c r="E6" s="20" t="s">
        <v>14</v>
      </c>
      <c r="F6" s="21"/>
      <c r="G6" s="22"/>
      <c r="H6" s="171"/>
      <c r="I6" s="79"/>
      <c r="J6" s="164"/>
      <c r="K6" s="122"/>
      <c r="L6" s="2"/>
    </row>
    <row r="7" spans="1:12" ht="12.75" customHeight="1" x14ac:dyDescent="0.3">
      <c r="A7" s="2"/>
      <c r="B7" s="78"/>
      <c r="C7" s="79"/>
      <c r="D7" s="112"/>
      <c r="E7" s="20" t="s">
        <v>16</v>
      </c>
      <c r="F7" s="21"/>
      <c r="G7" s="22"/>
      <c r="H7" s="171"/>
      <c r="I7" s="79"/>
      <c r="J7" s="164"/>
      <c r="K7" s="122"/>
      <c r="L7" s="2"/>
    </row>
    <row r="8" spans="1:12" ht="12.75" customHeight="1" x14ac:dyDescent="0.3">
      <c r="A8" s="2"/>
      <c r="B8" s="78"/>
      <c r="C8" s="79"/>
      <c r="D8" s="112"/>
      <c r="E8" s="20" t="s">
        <v>17</v>
      </c>
      <c r="F8" s="21"/>
      <c r="G8" s="22"/>
      <c r="H8" s="171"/>
      <c r="I8" s="79"/>
      <c r="J8" s="164"/>
      <c r="K8" s="122"/>
      <c r="L8" s="2"/>
    </row>
    <row r="9" spans="1:12" ht="12.75" customHeight="1" x14ac:dyDescent="0.3">
      <c r="A9" s="2"/>
      <c r="B9" s="78"/>
      <c r="C9" s="79"/>
      <c r="D9" s="102"/>
      <c r="E9" s="23" t="s">
        <v>43</v>
      </c>
      <c r="F9" s="21"/>
      <c r="G9" s="22"/>
      <c r="H9" s="171"/>
      <c r="I9" s="91"/>
      <c r="J9" s="164"/>
      <c r="K9" s="122"/>
      <c r="L9" s="2"/>
    </row>
    <row r="10" spans="1:12" ht="12.75" customHeight="1" x14ac:dyDescent="0.3">
      <c r="A10" s="2"/>
      <c r="B10" s="78"/>
      <c r="C10" s="79"/>
      <c r="D10" s="143" t="s">
        <v>20</v>
      </c>
      <c r="E10" s="17" t="s">
        <v>21</v>
      </c>
      <c r="F10" s="144"/>
      <c r="G10" s="145"/>
      <c r="H10" s="171"/>
      <c r="I10" s="174">
        <f>IF(SUM(F10:F14)=0,0,ROUND(AVERAGE(F10:F14),0))</f>
        <v>0</v>
      </c>
      <c r="J10" s="164"/>
      <c r="K10" s="122"/>
      <c r="L10" s="2"/>
    </row>
    <row r="11" spans="1:12" ht="12.75" customHeight="1" x14ac:dyDescent="0.3">
      <c r="A11" s="2"/>
      <c r="B11" s="78"/>
      <c r="C11" s="79"/>
      <c r="D11" s="112"/>
      <c r="E11" s="20" t="s">
        <v>23</v>
      </c>
      <c r="F11" s="140"/>
      <c r="G11" s="141"/>
      <c r="H11" s="171"/>
      <c r="I11" s="79"/>
      <c r="J11" s="164"/>
      <c r="K11" s="122"/>
      <c r="L11" s="2"/>
    </row>
    <row r="12" spans="1:12" ht="12.75" customHeight="1" x14ac:dyDescent="0.3">
      <c r="A12" s="2"/>
      <c r="B12" s="78"/>
      <c r="C12" s="79"/>
      <c r="D12" s="112"/>
      <c r="E12" s="20" t="s">
        <v>25</v>
      </c>
      <c r="F12" s="140"/>
      <c r="G12" s="141"/>
      <c r="H12" s="171"/>
      <c r="I12" s="79"/>
      <c r="J12" s="164"/>
      <c r="K12" s="122"/>
      <c r="L12" s="2"/>
    </row>
    <row r="13" spans="1:12" ht="12.75" customHeight="1" x14ac:dyDescent="0.3">
      <c r="A13" s="2"/>
      <c r="B13" s="78"/>
      <c r="C13" s="79"/>
      <c r="D13" s="112"/>
      <c r="E13" s="20" t="s">
        <v>26</v>
      </c>
      <c r="F13" s="140"/>
      <c r="G13" s="141"/>
      <c r="H13" s="171"/>
      <c r="I13" s="79"/>
      <c r="J13" s="164"/>
      <c r="K13" s="122"/>
      <c r="L13" s="2"/>
    </row>
    <row r="14" spans="1:12" ht="12.75" customHeight="1" x14ac:dyDescent="0.3">
      <c r="A14" s="2"/>
      <c r="B14" s="90"/>
      <c r="C14" s="91"/>
      <c r="D14" s="102"/>
      <c r="E14" s="23" t="s">
        <v>44</v>
      </c>
      <c r="F14" s="146"/>
      <c r="G14" s="147"/>
      <c r="H14" s="172"/>
      <c r="I14" s="91"/>
      <c r="J14" s="165"/>
      <c r="K14" s="122"/>
      <c r="L14" s="2"/>
    </row>
    <row r="15" spans="1:12" ht="19.5" customHeight="1" x14ac:dyDescent="0.3">
      <c r="A15" s="2"/>
      <c r="B15" s="100" t="s">
        <v>58</v>
      </c>
      <c r="C15" s="77"/>
      <c r="D15" s="154" t="s">
        <v>59</v>
      </c>
      <c r="E15" s="24" t="s">
        <v>30</v>
      </c>
      <c r="F15" s="144"/>
      <c r="G15" s="145"/>
      <c r="H15" s="31"/>
      <c r="I15" s="167">
        <f>SUM(F15:F16)</f>
        <v>0</v>
      </c>
      <c r="J15" s="117"/>
      <c r="K15" s="122"/>
      <c r="L15" s="2"/>
    </row>
    <row r="16" spans="1:12" ht="19.5" customHeight="1" x14ac:dyDescent="0.3">
      <c r="A16" s="2"/>
      <c r="B16" s="90"/>
      <c r="C16" s="91"/>
      <c r="D16" s="102"/>
      <c r="E16" s="25" t="s">
        <v>31</v>
      </c>
      <c r="F16" s="146"/>
      <c r="G16" s="147"/>
      <c r="H16" s="32"/>
      <c r="I16" s="90"/>
      <c r="J16" s="120"/>
      <c r="K16" s="123"/>
      <c r="L16" s="2"/>
    </row>
    <row r="17" spans="1:12" ht="12.75" customHeight="1" x14ac:dyDescent="0.3">
      <c r="A17" s="2"/>
      <c r="B17" s="169" t="s">
        <v>47</v>
      </c>
      <c r="C17" s="77"/>
      <c r="D17" s="159" t="s">
        <v>48</v>
      </c>
      <c r="E17" s="160"/>
      <c r="F17" s="144"/>
      <c r="G17" s="145"/>
      <c r="H17" s="31"/>
      <c r="I17" s="153">
        <f>IF(SUM(F17:F22)&gt;100,100,SUM(F17:F22))</f>
        <v>0</v>
      </c>
      <c r="J17" s="117"/>
      <c r="K17" s="121" t="str">
        <f>IF(SUM(F17:G22)&gt;100,"Legfeljebb    100 pont adható!","")</f>
        <v/>
      </c>
      <c r="L17" s="2"/>
    </row>
    <row r="18" spans="1:12" ht="12.75" customHeight="1" x14ac:dyDescent="0.3">
      <c r="A18" s="2"/>
      <c r="B18" s="78"/>
      <c r="C18" s="79"/>
      <c r="D18" s="138" t="s">
        <v>49</v>
      </c>
      <c r="E18" s="139"/>
      <c r="F18" s="140"/>
      <c r="G18" s="141"/>
      <c r="H18" s="33"/>
      <c r="I18" s="78"/>
      <c r="J18" s="118"/>
      <c r="K18" s="122"/>
      <c r="L18" s="2"/>
    </row>
    <row r="19" spans="1:12" ht="12.75" customHeight="1" x14ac:dyDescent="0.3">
      <c r="A19" s="2"/>
      <c r="B19" s="80"/>
      <c r="C19" s="81"/>
      <c r="D19" s="138" t="s">
        <v>50</v>
      </c>
      <c r="E19" s="139"/>
      <c r="F19" s="140"/>
      <c r="G19" s="141"/>
      <c r="H19" s="33"/>
      <c r="I19" s="78"/>
      <c r="J19" s="118"/>
      <c r="K19" s="122"/>
      <c r="L19" s="2"/>
    </row>
    <row r="20" spans="1:12" ht="12.75" customHeight="1" x14ac:dyDescent="0.3">
      <c r="A20" s="2"/>
      <c r="B20" s="156" t="s">
        <v>33</v>
      </c>
      <c r="C20" s="89"/>
      <c r="D20" s="138" t="s">
        <v>51</v>
      </c>
      <c r="E20" s="139"/>
      <c r="F20" s="140"/>
      <c r="G20" s="141"/>
      <c r="H20" s="33"/>
      <c r="I20" s="78"/>
      <c r="J20" s="118"/>
      <c r="K20" s="122"/>
      <c r="L20" s="2"/>
    </row>
    <row r="21" spans="1:12" ht="12.75" customHeight="1" x14ac:dyDescent="0.3">
      <c r="A21" s="2"/>
      <c r="B21" s="78"/>
      <c r="C21" s="79"/>
      <c r="D21" s="138" t="s">
        <v>52</v>
      </c>
      <c r="E21" s="139"/>
      <c r="F21" s="140"/>
      <c r="G21" s="141"/>
      <c r="H21" s="33"/>
      <c r="I21" s="78"/>
      <c r="J21" s="118"/>
      <c r="K21" s="122"/>
      <c r="L21" s="2"/>
    </row>
    <row r="22" spans="1:12" ht="12.75" customHeight="1" x14ac:dyDescent="0.3">
      <c r="A22" s="2"/>
      <c r="B22" s="90"/>
      <c r="C22" s="91"/>
      <c r="D22" s="157" t="s">
        <v>60</v>
      </c>
      <c r="E22" s="158"/>
      <c r="F22" s="146"/>
      <c r="G22" s="147"/>
      <c r="H22" s="32"/>
      <c r="I22" s="90"/>
      <c r="J22" s="120"/>
      <c r="K22" s="123"/>
      <c r="L22" s="2"/>
    </row>
    <row r="23" spans="1:12" ht="23.25" customHeight="1" x14ac:dyDescent="0.3">
      <c r="A23" s="2"/>
      <c r="B23" s="34"/>
      <c r="C23" s="2"/>
      <c r="D23" s="2"/>
      <c r="E23" s="35" t="s">
        <v>61</v>
      </c>
      <c r="F23" s="36"/>
      <c r="G23" s="37"/>
      <c r="H23" s="38"/>
      <c r="I23" s="39"/>
      <c r="J23" s="2"/>
      <c r="K23" s="2"/>
      <c r="L23" s="2"/>
    </row>
    <row r="24" spans="1:12" ht="12.75" customHeight="1" x14ac:dyDescent="0.3">
      <c r="A24" s="1"/>
      <c r="B24" s="27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2.75" hidden="1" customHeight="1" x14ac:dyDescent="0.3">
      <c r="A25" s="1"/>
      <c r="B25" s="27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2.75" hidden="1" customHeight="1" x14ac:dyDescent="0.3">
      <c r="A26" s="1"/>
      <c r="B26" s="27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2.75" hidden="1" customHeight="1" x14ac:dyDescent="0.3">
      <c r="A27" s="1"/>
      <c r="B27" s="27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2.75" hidden="1" customHeight="1" x14ac:dyDescent="0.3">
      <c r="A28" s="1"/>
      <c r="B28" s="27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2.75" hidden="1" customHeight="1" x14ac:dyDescent="0.3">
      <c r="A29" s="1"/>
      <c r="B29" s="27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2.75" hidden="1" customHeight="1" x14ac:dyDescent="0.3">
      <c r="A30" s="1"/>
      <c r="B30" s="27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2.75" hidden="1" customHeight="1" x14ac:dyDescent="0.3">
      <c r="A31" s="1"/>
      <c r="B31" s="27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2.75" hidden="1" customHeight="1" x14ac:dyDescent="0.3">
      <c r="A32" s="1"/>
      <c r="B32" s="27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2.75" hidden="1" customHeight="1" x14ac:dyDescent="0.3">
      <c r="A33" s="1"/>
      <c r="B33" s="27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2.75" hidden="1" customHeight="1" x14ac:dyDescent="0.3">
      <c r="A34" s="1"/>
      <c r="B34" s="27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2.75" hidden="1" customHeight="1" x14ac:dyDescent="0.3">
      <c r="A35" s="1"/>
      <c r="B35" s="27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2.75" hidden="1" customHeight="1" x14ac:dyDescent="0.3">
      <c r="A36" s="1"/>
      <c r="B36" s="27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2.75" hidden="1" customHeight="1" x14ac:dyDescent="0.3">
      <c r="A37" s="1"/>
      <c r="B37" s="27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2.75" hidden="1" customHeight="1" x14ac:dyDescent="0.3">
      <c r="A38" s="1"/>
      <c r="B38" s="27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2.75" hidden="1" customHeight="1" x14ac:dyDescent="0.3">
      <c r="A39" s="1"/>
      <c r="B39" s="27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2.75" hidden="1" customHeight="1" x14ac:dyDescent="0.3">
      <c r="A40" s="1"/>
      <c r="B40" s="27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2.75" hidden="1" customHeight="1" x14ac:dyDescent="0.3">
      <c r="A41" s="1"/>
      <c r="B41" s="27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2.75" hidden="1" customHeight="1" x14ac:dyDescent="0.3">
      <c r="A42" s="1"/>
      <c r="B42" s="27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.75" hidden="1" customHeight="1" x14ac:dyDescent="0.3">
      <c r="A43" s="1"/>
      <c r="B43" s="27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2.75" hidden="1" customHeight="1" x14ac:dyDescent="0.3">
      <c r="A44" s="1"/>
      <c r="B44" s="27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2.75" hidden="1" customHeight="1" x14ac:dyDescent="0.3">
      <c r="A45" s="1"/>
      <c r="B45" s="27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2.75" hidden="1" customHeight="1" x14ac:dyDescent="0.3">
      <c r="A46" s="1"/>
      <c r="B46" s="27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2.75" hidden="1" customHeight="1" x14ac:dyDescent="0.3">
      <c r="A47" s="1"/>
      <c r="B47" s="27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2.75" hidden="1" customHeight="1" x14ac:dyDescent="0.3">
      <c r="A48" s="1"/>
      <c r="B48" s="27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2.75" hidden="1" customHeight="1" x14ac:dyDescent="0.3">
      <c r="A49" s="1"/>
      <c r="B49" s="27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hidden="1" customHeight="1" x14ac:dyDescent="0.3">
      <c r="A50" s="1"/>
      <c r="B50" s="27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hidden="1" customHeight="1" x14ac:dyDescent="0.3">
      <c r="A51" s="1"/>
      <c r="B51" s="27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hidden="1" customHeight="1" x14ac:dyDescent="0.3">
      <c r="A52" s="1"/>
      <c r="B52" s="27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hidden="1" customHeight="1" x14ac:dyDescent="0.3">
      <c r="A53" s="1"/>
      <c r="B53" s="27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2.75" hidden="1" customHeight="1" x14ac:dyDescent="0.3">
      <c r="A54" s="1"/>
      <c r="B54" s="27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2.75" hidden="1" customHeight="1" x14ac:dyDescent="0.3">
      <c r="A55" s="1"/>
      <c r="B55" s="27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2.75" hidden="1" customHeight="1" x14ac:dyDescent="0.3">
      <c r="A56" s="1"/>
      <c r="B56" s="27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2.75" hidden="1" customHeight="1" x14ac:dyDescent="0.3">
      <c r="A57" s="1"/>
      <c r="B57" s="27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2.75" hidden="1" customHeight="1" x14ac:dyDescent="0.3">
      <c r="A58" s="1"/>
      <c r="B58" s="27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2.75" hidden="1" customHeight="1" x14ac:dyDescent="0.3">
      <c r="A59" s="1"/>
      <c r="B59" s="27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2.75" hidden="1" customHeight="1" x14ac:dyDescent="0.3">
      <c r="A60" s="1"/>
      <c r="B60" s="27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.75" hidden="1" customHeight="1" x14ac:dyDescent="0.3">
      <c r="A61" s="1"/>
      <c r="B61" s="27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2.75" hidden="1" customHeight="1" x14ac:dyDescent="0.3">
      <c r="A62" s="1"/>
      <c r="B62" s="27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2.75" hidden="1" customHeight="1" x14ac:dyDescent="0.3">
      <c r="A63" s="1"/>
      <c r="B63" s="27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2.75" hidden="1" customHeight="1" x14ac:dyDescent="0.3">
      <c r="A64" s="1"/>
      <c r="B64" s="27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2.75" hidden="1" customHeight="1" x14ac:dyDescent="0.3">
      <c r="A65" s="1"/>
      <c r="B65" s="27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2.75" hidden="1" customHeight="1" x14ac:dyDescent="0.3">
      <c r="A66" s="1"/>
      <c r="B66" s="27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2.75" hidden="1" customHeight="1" x14ac:dyDescent="0.3">
      <c r="A67" s="1"/>
      <c r="B67" s="27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2.75" hidden="1" customHeight="1" x14ac:dyDescent="0.3">
      <c r="A68" s="1"/>
      <c r="B68" s="27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2.75" hidden="1" customHeight="1" x14ac:dyDescent="0.3">
      <c r="A69" s="1"/>
      <c r="B69" s="27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2.75" hidden="1" customHeight="1" x14ac:dyDescent="0.3">
      <c r="A70" s="1"/>
      <c r="B70" s="27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2.75" hidden="1" customHeight="1" x14ac:dyDescent="0.3">
      <c r="A71" s="1"/>
      <c r="B71" s="27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2.75" hidden="1" customHeight="1" x14ac:dyDescent="0.3">
      <c r="A72" s="1"/>
      <c r="B72" s="27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2.75" hidden="1" customHeight="1" x14ac:dyDescent="0.3">
      <c r="A73" s="1"/>
      <c r="B73" s="27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2.75" hidden="1" customHeight="1" x14ac:dyDescent="0.3">
      <c r="A74" s="1"/>
      <c r="B74" s="27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2.75" hidden="1" customHeight="1" x14ac:dyDescent="0.3">
      <c r="A75" s="1"/>
      <c r="B75" s="27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2.75" hidden="1" customHeight="1" x14ac:dyDescent="0.3">
      <c r="A76" s="1"/>
      <c r="B76" s="27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2.75" hidden="1" customHeight="1" x14ac:dyDescent="0.3">
      <c r="A77" s="1"/>
      <c r="B77" s="27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2.75" hidden="1" customHeight="1" x14ac:dyDescent="0.3">
      <c r="A78" s="1"/>
      <c r="B78" s="27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2.75" hidden="1" customHeight="1" x14ac:dyDescent="0.3">
      <c r="A79" s="1"/>
      <c r="B79" s="27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2.75" hidden="1" customHeight="1" x14ac:dyDescent="0.3">
      <c r="A80" s="1"/>
      <c r="B80" s="27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2.75" hidden="1" customHeight="1" x14ac:dyDescent="0.3">
      <c r="A81" s="1"/>
      <c r="B81" s="27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2.75" hidden="1" customHeight="1" x14ac:dyDescent="0.3">
      <c r="A82" s="1"/>
      <c r="B82" s="27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2.75" hidden="1" customHeight="1" x14ac:dyDescent="0.3">
      <c r="A83" s="1"/>
      <c r="B83" s="27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2.75" hidden="1" customHeight="1" x14ac:dyDescent="0.3">
      <c r="A84" s="1"/>
      <c r="B84" s="27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2.75" hidden="1" customHeight="1" x14ac:dyDescent="0.3">
      <c r="A85" s="1"/>
      <c r="B85" s="27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2.75" hidden="1" customHeight="1" x14ac:dyDescent="0.3">
      <c r="A86" s="1"/>
      <c r="B86" s="27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2.75" hidden="1" customHeight="1" x14ac:dyDescent="0.3">
      <c r="A87" s="1"/>
      <c r="B87" s="27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2.75" hidden="1" customHeight="1" x14ac:dyDescent="0.3">
      <c r="A88" s="1"/>
      <c r="B88" s="27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2.75" hidden="1" customHeight="1" x14ac:dyDescent="0.3">
      <c r="A89" s="1"/>
      <c r="B89" s="27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2.75" hidden="1" customHeight="1" x14ac:dyDescent="0.3">
      <c r="A90" s="1"/>
      <c r="B90" s="27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2.75" hidden="1" customHeight="1" x14ac:dyDescent="0.3">
      <c r="A91" s="1"/>
      <c r="B91" s="27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2.75" hidden="1" customHeight="1" x14ac:dyDescent="0.3">
      <c r="A92" s="1"/>
      <c r="B92" s="27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2.75" hidden="1" customHeight="1" x14ac:dyDescent="0.3">
      <c r="A93" s="1"/>
      <c r="B93" s="27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2.75" hidden="1" customHeight="1" x14ac:dyDescent="0.3">
      <c r="A94" s="1"/>
      <c r="B94" s="27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2.75" hidden="1" customHeight="1" x14ac:dyDescent="0.3">
      <c r="A95" s="1"/>
      <c r="B95" s="27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2.75" hidden="1" customHeight="1" x14ac:dyDescent="0.3">
      <c r="A96" s="1"/>
      <c r="B96" s="27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2.75" hidden="1" customHeight="1" x14ac:dyDescent="0.3">
      <c r="A97" s="1"/>
      <c r="B97" s="27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2.75" hidden="1" customHeight="1" x14ac:dyDescent="0.3">
      <c r="A98" s="1"/>
      <c r="B98" s="27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2.75" hidden="1" customHeight="1" x14ac:dyDescent="0.3">
      <c r="A99" s="1"/>
      <c r="B99" s="27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2.75" hidden="1" customHeight="1" x14ac:dyDescent="0.3">
      <c r="A100" s="1"/>
      <c r="B100" s="27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2.75" hidden="1" customHeight="1" x14ac:dyDescent="0.3">
      <c r="A101" s="1"/>
      <c r="B101" s="27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2.75" hidden="1" customHeight="1" x14ac:dyDescent="0.3">
      <c r="A102" s="1"/>
      <c r="B102" s="27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2.75" hidden="1" customHeight="1" x14ac:dyDescent="0.3">
      <c r="A103" s="1"/>
      <c r="B103" s="27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2.75" hidden="1" customHeight="1" x14ac:dyDescent="0.3">
      <c r="A104" s="1"/>
      <c r="B104" s="27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2.75" hidden="1" customHeight="1" x14ac:dyDescent="0.3">
      <c r="A105" s="1"/>
      <c r="B105" s="27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2.75" hidden="1" customHeight="1" x14ac:dyDescent="0.3">
      <c r="A106" s="1"/>
      <c r="B106" s="27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2.75" hidden="1" customHeight="1" x14ac:dyDescent="0.3">
      <c r="A107" s="1"/>
      <c r="B107" s="27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2.75" hidden="1" customHeight="1" x14ac:dyDescent="0.3">
      <c r="A108" s="1"/>
      <c r="B108" s="27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2.75" hidden="1" customHeight="1" x14ac:dyDescent="0.3">
      <c r="A109" s="1"/>
      <c r="B109" s="27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2.75" hidden="1" customHeight="1" x14ac:dyDescent="0.3">
      <c r="A110" s="1"/>
      <c r="B110" s="27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2.75" hidden="1" customHeight="1" x14ac:dyDescent="0.3">
      <c r="A111" s="1"/>
      <c r="B111" s="27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2.75" hidden="1" customHeight="1" x14ac:dyDescent="0.3">
      <c r="A112" s="1"/>
      <c r="B112" s="27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2.75" hidden="1" customHeight="1" x14ac:dyDescent="0.3">
      <c r="A113" s="1"/>
      <c r="B113" s="27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2.75" hidden="1" customHeight="1" x14ac:dyDescent="0.3">
      <c r="A114" s="1"/>
      <c r="B114" s="27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2.75" hidden="1" customHeight="1" x14ac:dyDescent="0.3">
      <c r="A115" s="1"/>
      <c r="B115" s="27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2.75" hidden="1" customHeight="1" x14ac:dyDescent="0.3">
      <c r="A116" s="1"/>
      <c r="B116" s="27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2.75" hidden="1" customHeight="1" x14ac:dyDescent="0.3">
      <c r="A117" s="1"/>
      <c r="B117" s="27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2.75" hidden="1" customHeight="1" x14ac:dyDescent="0.3">
      <c r="A118" s="1"/>
      <c r="B118" s="27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2.75" hidden="1" customHeight="1" x14ac:dyDescent="0.3">
      <c r="A119" s="1"/>
      <c r="B119" s="27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2.75" hidden="1" customHeight="1" x14ac:dyDescent="0.3">
      <c r="A120" s="1"/>
      <c r="B120" s="27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2.75" hidden="1" customHeight="1" x14ac:dyDescent="0.3">
      <c r="A121" s="1"/>
      <c r="B121" s="27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2.75" hidden="1" customHeight="1" x14ac:dyDescent="0.3">
      <c r="A122" s="1"/>
      <c r="B122" s="27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2.75" hidden="1" customHeight="1" x14ac:dyDescent="0.3">
      <c r="A123" s="1"/>
      <c r="B123" s="27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2.75" hidden="1" customHeight="1" x14ac:dyDescent="0.3">
      <c r="A124" s="1"/>
      <c r="B124" s="27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2.75" hidden="1" customHeight="1" x14ac:dyDescent="0.3">
      <c r="A125" s="1"/>
      <c r="B125" s="27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2.75" hidden="1" customHeight="1" x14ac:dyDescent="0.3">
      <c r="A126" s="1"/>
      <c r="B126" s="27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2.75" hidden="1" customHeight="1" x14ac:dyDescent="0.3">
      <c r="A127" s="1"/>
      <c r="B127" s="27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2.75" hidden="1" customHeight="1" x14ac:dyDescent="0.3">
      <c r="A128" s="1"/>
      <c r="B128" s="27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2.75" hidden="1" customHeight="1" x14ac:dyDescent="0.3">
      <c r="A129" s="1"/>
      <c r="B129" s="27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2.75" hidden="1" customHeight="1" x14ac:dyDescent="0.3">
      <c r="A130" s="1"/>
      <c r="B130" s="27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2.75" hidden="1" customHeight="1" x14ac:dyDescent="0.3">
      <c r="A131" s="1"/>
      <c r="B131" s="27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2.75" hidden="1" customHeight="1" x14ac:dyDescent="0.3">
      <c r="A132" s="1"/>
      <c r="B132" s="27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2.75" hidden="1" customHeight="1" x14ac:dyDescent="0.3">
      <c r="A133" s="1"/>
      <c r="B133" s="27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2.75" hidden="1" customHeight="1" x14ac:dyDescent="0.3">
      <c r="A134" s="1"/>
      <c r="B134" s="27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2.75" hidden="1" customHeight="1" x14ac:dyDescent="0.3">
      <c r="A135" s="1"/>
      <c r="B135" s="27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2.75" hidden="1" customHeight="1" x14ac:dyDescent="0.3">
      <c r="A136" s="1"/>
      <c r="B136" s="27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2.75" hidden="1" customHeight="1" x14ac:dyDescent="0.3">
      <c r="A137" s="1"/>
      <c r="B137" s="27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2.75" hidden="1" customHeight="1" x14ac:dyDescent="0.3">
      <c r="A138" s="1"/>
      <c r="B138" s="27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2.75" hidden="1" customHeight="1" x14ac:dyDescent="0.3">
      <c r="A139" s="1"/>
      <c r="B139" s="27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2.75" hidden="1" customHeight="1" x14ac:dyDescent="0.3">
      <c r="A140" s="1"/>
      <c r="B140" s="27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2.75" hidden="1" customHeight="1" x14ac:dyDescent="0.3">
      <c r="A141" s="1"/>
      <c r="B141" s="27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2.75" hidden="1" customHeight="1" x14ac:dyDescent="0.3">
      <c r="A142" s="1"/>
      <c r="B142" s="27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2.75" hidden="1" customHeight="1" x14ac:dyDescent="0.3">
      <c r="A143" s="1"/>
      <c r="B143" s="27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2.75" hidden="1" customHeight="1" x14ac:dyDescent="0.3">
      <c r="A144" s="1"/>
      <c r="B144" s="27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2.75" hidden="1" customHeight="1" x14ac:dyDescent="0.3">
      <c r="A145" s="1"/>
      <c r="B145" s="27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2.75" hidden="1" customHeight="1" x14ac:dyDescent="0.3">
      <c r="A146" s="1"/>
      <c r="B146" s="27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2.75" hidden="1" customHeight="1" x14ac:dyDescent="0.3">
      <c r="A147" s="1"/>
      <c r="B147" s="27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2.75" hidden="1" customHeight="1" x14ac:dyDescent="0.3">
      <c r="A148" s="1"/>
      <c r="B148" s="27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2.75" hidden="1" customHeight="1" x14ac:dyDescent="0.3">
      <c r="A149" s="1"/>
      <c r="B149" s="27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2.75" hidden="1" customHeight="1" x14ac:dyDescent="0.3">
      <c r="A150" s="1"/>
      <c r="B150" s="27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2.75" hidden="1" customHeight="1" x14ac:dyDescent="0.3">
      <c r="A151" s="1"/>
      <c r="B151" s="27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2.75" hidden="1" customHeight="1" x14ac:dyDescent="0.3">
      <c r="A152" s="1"/>
      <c r="B152" s="27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2.75" hidden="1" customHeight="1" x14ac:dyDescent="0.3">
      <c r="A153" s="1"/>
      <c r="B153" s="27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2.75" hidden="1" customHeight="1" x14ac:dyDescent="0.3">
      <c r="A154" s="1"/>
      <c r="B154" s="27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2.75" hidden="1" customHeight="1" x14ac:dyDescent="0.3">
      <c r="A155" s="1"/>
      <c r="B155" s="27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2.75" hidden="1" customHeight="1" x14ac:dyDescent="0.3">
      <c r="A156" s="1"/>
      <c r="B156" s="27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2.75" hidden="1" customHeight="1" x14ac:dyDescent="0.3">
      <c r="A157" s="1"/>
      <c r="B157" s="27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2.75" hidden="1" customHeight="1" x14ac:dyDescent="0.3">
      <c r="A158" s="1"/>
      <c r="B158" s="27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2.75" hidden="1" customHeight="1" x14ac:dyDescent="0.3">
      <c r="A159" s="1"/>
      <c r="B159" s="27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2.75" hidden="1" customHeight="1" x14ac:dyDescent="0.3">
      <c r="A160" s="1"/>
      <c r="B160" s="27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2.75" hidden="1" customHeight="1" x14ac:dyDescent="0.3">
      <c r="A161" s="1"/>
      <c r="B161" s="27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2.75" hidden="1" customHeight="1" x14ac:dyDescent="0.3">
      <c r="A162" s="1"/>
      <c r="B162" s="27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2.75" hidden="1" customHeight="1" x14ac:dyDescent="0.3">
      <c r="A163" s="1"/>
      <c r="B163" s="27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2.75" hidden="1" customHeight="1" x14ac:dyDescent="0.3">
      <c r="A164" s="1"/>
      <c r="B164" s="27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2.75" hidden="1" customHeight="1" x14ac:dyDescent="0.3">
      <c r="A165" s="1"/>
      <c r="B165" s="27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2.75" hidden="1" customHeight="1" x14ac:dyDescent="0.3">
      <c r="A166" s="1"/>
      <c r="B166" s="27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2.75" hidden="1" customHeight="1" x14ac:dyDescent="0.3">
      <c r="A167" s="1"/>
      <c r="B167" s="27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2.75" hidden="1" customHeight="1" x14ac:dyDescent="0.3">
      <c r="A168" s="1"/>
      <c r="B168" s="27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2.75" hidden="1" customHeight="1" x14ac:dyDescent="0.3">
      <c r="A169" s="1"/>
      <c r="B169" s="27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2.75" hidden="1" customHeight="1" x14ac:dyDescent="0.3">
      <c r="A170" s="1"/>
      <c r="B170" s="27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2.75" hidden="1" customHeight="1" x14ac:dyDescent="0.3">
      <c r="A171" s="1"/>
      <c r="B171" s="27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2.75" hidden="1" customHeight="1" x14ac:dyDescent="0.3">
      <c r="A172" s="1"/>
      <c r="B172" s="27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2.75" hidden="1" customHeight="1" x14ac:dyDescent="0.3">
      <c r="A173" s="1"/>
      <c r="B173" s="27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2.75" hidden="1" customHeight="1" x14ac:dyDescent="0.3">
      <c r="A174" s="1"/>
      <c r="B174" s="27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2.75" hidden="1" customHeight="1" x14ac:dyDescent="0.3">
      <c r="A175" s="1"/>
      <c r="B175" s="27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2.75" hidden="1" customHeight="1" x14ac:dyDescent="0.3">
      <c r="A176" s="1"/>
      <c r="B176" s="27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2.75" hidden="1" customHeight="1" x14ac:dyDescent="0.3">
      <c r="A177" s="1"/>
      <c r="B177" s="27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2.75" hidden="1" customHeight="1" x14ac:dyDescent="0.3">
      <c r="A178" s="1"/>
      <c r="B178" s="27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2.75" hidden="1" customHeight="1" x14ac:dyDescent="0.3">
      <c r="A179" s="1"/>
      <c r="B179" s="27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2.75" hidden="1" customHeight="1" x14ac:dyDescent="0.3">
      <c r="A180" s="1"/>
      <c r="B180" s="27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2.75" hidden="1" customHeight="1" x14ac:dyDescent="0.3">
      <c r="A181" s="1"/>
      <c r="B181" s="27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2.75" hidden="1" customHeight="1" x14ac:dyDescent="0.3">
      <c r="A182" s="1"/>
      <c r="B182" s="27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2.75" hidden="1" customHeight="1" x14ac:dyDescent="0.3">
      <c r="A183" s="1"/>
      <c r="B183" s="27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2.75" hidden="1" customHeight="1" x14ac:dyDescent="0.3">
      <c r="A184" s="1"/>
      <c r="B184" s="27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2.75" hidden="1" customHeight="1" x14ac:dyDescent="0.3">
      <c r="A185" s="1"/>
      <c r="B185" s="27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2.75" hidden="1" customHeight="1" x14ac:dyDescent="0.3">
      <c r="A186" s="1"/>
      <c r="B186" s="27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2.75" hidden="1" customHeight="1" x14ac:dyDescent="0.3">
      <c r="A187" s="1"/>
      <c r="B187" s="27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2.75" hidden="1" customHeight="1" x14ac:dyDescent="0.3">
      <c r="A188" s="1"/>
      <c r="B188" s="27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2.75" hidden="1" customHeight="1" x14ac:dyDescent="0.3">
      <c r="A189" s="1"/>
      <c r="B189" s="27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2.75" hidden="1" customHeight="1" x14ac:dyDescent="0.3">
      <c r="A190" s="1"/>
      <c r="B190" s="27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2.75" hidden="1" customHeight="1" x14ac:dyDescent="0.3">
      <c r="A191" s="1"/>
      <c r="B191" s="27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2.75" hidden="1" customHeight="1" x14ac:dyDescent="0.3">
      <c r="A192" s="1"/>
      <c r="B192" s="27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2.75" hidden="1" customHeight="1" x14ac:dyDescent="0.3">
      <c r="A193" s="1"/>
      <c r="B193" s="27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2.75" hidden="1" customHeight="1" x14ac:dyDescent="0.3">
      <c r="A194" s="1"/>
      <c r="B194" s="27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2.75" hidden="1" customHeight="1" x14ac:dyDescent="0.3">
      <c r="A195" s="1"/>
      <c r="B195" s="27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2.75" hidden="1" customHeight="1" x14ac:dyDescent="0.3">
      <c r="A196" s="1"/>
      <c r="B196" s="27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2.75" hidden="1" customHeight="1" x14ac:dyDescent="0.3">
      <c r="A197" s="1"/>
      <c r="B197" s="27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2.75" hidden="1" customHeight="1" x14ac:dyDescent="0.3">
      <c r="A198" s="1"/>
      <c r="B198" s="27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2.75" hidden="1" customHeight="1" x14ac:dyDescent="0.3">
      <c r="A199" s="1"/>
      <c r="B199" s="27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2.75" hidden="1" customHeight="1" x14ac:dyDescent="0.3">
      <c r="A200" s="1"/>
      <c r="B200" s="27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2.75" hidden="1" customHeight="1" x14ac:dyDescent="0.3">
      <c r="A201" s="1"/>
      <c r="B201" s="27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2.75" hidden="1" customHeight="1" x14ac:dyDescent="0.3">
      <c r="A202" s="1"/>
      <c r="B202" s="27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2.75" hidden="1" customHeight="1" x14ac:dyDescent="0.3">
      <c r="A203" s="1"/>
      <c r="B203" s="27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2.75" hidden="1" customHeight="1" x14ac:dyDescent="0.3">
      <c r="A204" s="1"/>
      <c r="B204" s="27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2.75" hidden="1" customHeight="1" x14ac:dyDescent="0.3">
      <c r="A205" s="1"/>
      <c r="B205" s="27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2.75" hidden="1" customHeight="1" x14ac:dyDescent="0.3">
      <c r="A206" s="1"/>
      <c r="B206" s="27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2.75" hidden="1" customHeight="1" x14ac:dyDescent="0.3">
      <c r="A207" s="1"/>
      <c r="B207" s="27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2.75" hidden="1" customHeight="1" x14ac:dyDescent="0.3">
      <c r="A208" s="1"/>
      <c r="B208" s="27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2.75" hidden="1" customHeight="1" x14ac:dyDescent="0.3">
      <c r="A209" s="1"/>
      <c r="B209" s="27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2.75" hidden="1" customHeight="1" x14ac:dyDescent="0.3">
      <c r="A210" s="1"/>
      <c r="B210" s="27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2.75" hidden="1" customHeight="1" x14ac:dyDescent="0.3">
      <c r="A211" s="1"/>
      <c r="B211" s="27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2.75" hidden="1" customHeight="1" x14ac:dyDescent="0.3">
      <c r="A212" s="1"/>
      <c r="B212" s="27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2.75" hidden="1" customHeight="1" x14ac:dyDescent="0.3">
      <c r="A213" s="1"/>
      <c r="B213" s="27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2.75" hidden="1" customHeight="1" x14ac:dyDescent="0.3">
      <c r="A214" s="1"/>
      <c r="B214" s="27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2.75" hidden="1" customHeight="1" x14ac:dyDescent="0.3">
      <c r="A215" s="1"/>
      <c r="B215" s="27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2.75" hidden="1" customHeight="1" x14ac:dyDescent="0.3">
      <c r="A216" s="1"/>
      <c r="B216" s="27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2.75" hidden="1" customHeight="1" x14ac:dyDescent="0.3">
      <c r="A217" s="1"/>
      <c r="B217" s="27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2.75" hidden="1" customHeight="1" x14ac:dyDescent="0.3">
      <c r="A218" s="1"/>
      <c r="B218" s="27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2.75" hidden="1" customHeight="1" x14ac:dyDescent="0.3">
      <c r="A219" s="1"/>
      <c r="B219" s="27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2.75" hidden="1" customHeight="1" x14ac:dyDescent="0.3">
      <c r="A220" s="1"/>
      <c r="B220" s="27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2.75" hidden="1" customHeight="1" x14ac:dyDescent="0.3">
      <c r="A221" s="1"/>
      <c r="B221" s="27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2.75" hidden="1" customHeight="1" x14ac:dyDescent="0.3">
      <c r="A222" s="1"/>
      <c r="B222" s="27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2.75" hidden="1" customHeight="1" x14ac:dyDescent="0.3">
      <c r="A223" s="1"/>
      <c r="B223" s="27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2.75" hidden="1" customHeight="1" x14ac:dyDescent="0.3">
      <c r="A224" s="1"/>
      <c r="B224" s="27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2.75" hidden="1" customHeight="1" x14ac:dyDescent="0.3">
      <c r="A225" s="1"/>
      <c r="B225" s="27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2.75" hidden="1" customHeight="1" x14ac:dyDescent="0.3">
      <c r="A226" s="1"/>
      <c r="B226" s="27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2.75" hidden="1" customHeight="1" x14ac:dyDescent="0.3">
      <c r="A227" s="1"/>
      <c r="B227" s="27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2.75" hidden="1" customHeight="1" x14ac:dyDescent="0.3">
      <c r="A228" s="1"/>
      <c r="B228" s="27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2.75" hidden="1" customHeight="1" x14ac:dyDescent="0.3">
      <c r="A229" s="1"/>
      <c r="B229" s="27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2.75" hidden="1" customHeight="1" x14ac:dyDescent="0.3">
      <c r="A230" s="1"/>
      <c r="B230" s="27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2.75" hidden="1" customHeight="1" x14ac:dyDescent="0.3">
      <c r="A231" s="1"/>
      <c r="B231" s="27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2.75" hidden="1" customHeight="1" x14ac:dyDescent="0.3">
      <c r="A232" s="1"/>
      <c r="B232" s="27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2.75" hidden="1" customHeight="1" x14ac:dyDescent="0.3">
      <c r="A233" s="1"/>
      <c r="B233" s="27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2.75" hidden="1" customHeight="1" x14ac:dyDescent="0.3">
      <c r="A234" s="1"/>
      <c r="B234" s="27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2.75" hidden="1" customHeight="1" x14ac:dyDescent="0.3">
      <c r="A235" s="1"/>
      <c r="B235" s="27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2.75" hidden="1" customHeight="1" x14ac:dyDescent="0.3">
      <c r="A236" s="1"/>
      <c r="B236" s="27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2.75" hidden="1" customHeight="1" x14ac:dyDescent="0.3">
      <c r="A237" s="1"/>
      <c r="B237" s="27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2.75" hidden="1" customHeight="1" x14ac:dyDescent="0.3">
      <c r="A238" s="1"/>
      <c r="B238" s="27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2.75" hidden="1" customHeight="1" x14ac:dyDescent="0.3">
      <c r="A239" s="1"/>
      <c r="B239" s="27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2.75" hidden="1" customHeight="1" x14ac:dyDescent="0.3">
      <c r="A240" s="1"/>
      <c r="B240" s="27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2.75" hidden="1" customHeight="1" x14ac:dyDescent="0.3">
      <c r="A241" s="1"/>
      <c r="B241" s="27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2.75" hidden="1" customHeight="1" x14ac:dyDescent="0.3">
      <c r="A242" s="1"/>
      <c r="B242" s="27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2.75" hidden="1" customHeight="1" x14ac:dyDescent="0.3">
      <c r="A243" s="1"/>
      <c r="B243" s="27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2.75" hidden="1" customHeight="1" x14ac:dyDescent="0.3">
      <c r="A244" s="1"/>
      <c r="B244" s="27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2.75" hidden="1" customHeight="1" x14ac:dyDescent="0.3">
      <c r="A245" s="1"/>
      <c r="B245" s="27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2.75" hidden="1" customHeight="1" x14ac:dyDescent="0.3">
      <c r="A246" s="1"/>
      <c r="B246" s="27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2.75" hidden="1" customHeight="1" x14ac:dyDescent="0.3">
      <c r="A247" s="1"/>
      <c r="B247" s="27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2.75" hidden="1" customHeight="1" x14ac:dyDescent="0.3">
      <c r="A248" s="1"/>
      <c r="B248" s="27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2.75" hidden="1" customHeight="1" x14ac:dyDescent="0.3">
      <c r="A249" s="1"/>
      <c r="B249" s="27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2.75" hidden="1" customHeight="1" x14ac:dyDescent="0.3">
      <c r="A250" s="1"/>
      <c r="B250" s="27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2.75" hidden="1" customHeight="1" x14ac:dyDescent="0.3">
      <c r="A251" s="1"/>
      <c r="B251" s="27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2.75" hidden="1" customHeight="1" x14ac:dyDescent="0.3">
      <c r="A252" s="1"/>
      <c r="B252" s="27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2.75" hidden="1" customHeight="1" x14ac:dyDescent="0.3">
      <c r="A253" s="1"/>
      <c r="B253" s="27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2.75" hidden="1" customHeight="1" x14ac:dyDescent="0.3">
      <c r="A254" s="1"/>
      <c r="B254" s="27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2.75" hidden="1" customHeight="1" x14ac:dyDescent="0.3">
      <c r="A255" s="1"/>
      <c r="B255" s="27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2.75" hidden="1" customHeight="1" x14ac:dyDescent="0.3">
      <c r="A256" s="1"/>
      <c r="B256" s="27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2.75" hidden="1" customHeight="1" x14ac:dyDescent="0.3">
      <c r="A257" s="1"/>
      <c r="B257" s="27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2.75" hidden="1" customHeight="1" x14ac:dyDescent="0.3">
      <c r="A258" s="1"/>
      <c r="B258" s="27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2.75" hidden="1" customHeight="1" x14ac:dyDescent="0.3">
      <c r="A259" s="1"/>
      <c r="B259" s="27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2.75" hidden="1" customHeight="1" x14ac:dyDescent="0.3">
      <c r="A260" s="1"/>
      <c r="B260" s="27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2.75" hidden="1" customHeight="1" x14ac:dyDescent="0.3">
      <c r="A261" s="1"/>
      <c r="B261" s="27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2.75" hidden="1" customHeight="1" x14ac:dyDescent="0.3">
      <c r="A262" s="1"/>
      <c r="B262" s="27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2.75" hidden="1" customHeight="1" x14ac:dyDescent="0.3">
      <c r="A263" s="1"/>
      <c r="B263" s="27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2.75" hidden="1" customHeight="1" x14ac:dyDescent="0.3">
      <c r="A264" s="1"/>
      <c r="B264" s="27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2.75" hidden="1" customHeight="1" x14ac:dyDescent="0.3">
      <c r="A265" s="1"/>
      <c r="B265" s="27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2.75" hidden="1" customHeight="1" x14ac:dyDescent="0.3">
      <c r="A266" s="1"/>
      <c r="B266" s="27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2.75" hidden="1" customHeight="1" x14ac:dyDescent="0.3">
      <c r="A267" s="1"/>
      <c r="B267" s="27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2.75" hidden="1" customHeight="1" x14ac:dyDescent="0.3">
      <c r="A268" s="1"/>
      <c r="B268" s="27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2.75" hidden="1" customHeight="1" x14ac:dyDescent="0.3">
      <c r="A269" s="1"/>
      <c r="B269" s="27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2.75" hidden="1" customHeight="1" x14ac:dyDescent="0.3">
      <c r="A270" s="1"/>
      <c r="B270" s="27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2.75" hidden="1" customHeight="1" x14ac:dyDescent="0.3">
      <c r="A271" s="1"/>
      <c r="B271" s="27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2.75" hidden="1" customHeight="1" x14ac:dyDescent="0.3">
      <c r="A272" s="1"/>
      <c r="B272" s="27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2.75" hidden="1" customHeight="1" x14ac:dyDescent="0.3">
      <c r="A273" s="1"/>
      <c r="B273" s="27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2.75" hidden="1" customHeight="1" x14ac:dyDescent="0.3">
      <c r="A274" s="1"/>
      <c r="B274" s="27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2.75" hidden="1" customHeight="1" x14ac:dyDescent="0.3">
      <c r="A275" s="1"/>
      <c r="B275" s="27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2.75" hidden="1" customHeight="1" x14ac:dyDescent="0.3">
      <c r="A276" s="1"/>
      <c r="B276" s="27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2.75" hidden="1" customHeight="1" x14ac:dyDescent="0.3">
      <c r="A277" s="1"/>
      <c r="B277" s="27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2.75" hidden="1" customHeight="1" x14ac:dyDescent="0.3">
      <c r="A278" s="1"/>
      <c r="B278" s="27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2.75" hidden="1" customHeight="1" x14ac:dyDescent="0.3">
      <c r="A279" s="1"/>
      <c r="B279" s="27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2.75" hidden="1" customHeight="1" x14ac:dyDescent="0.3">
      <c r="A280" s="1"/>
      <c r="B280" s="27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2.75" hidden="1" customHeight="1" x14ac:dyDescent="0.3">
      <c r="A281" s="1"/>
      <c r="B281" s="27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2.75" hidden="1" customHeight="1" x14ac:dyDescent="0.3">
      <c r="A282" s="1"/>
      <c r="B282" s="27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2.75" hidden="1" customHeight="1" x14ac:dyDescent="0.3">
      <c r="A283" s="1"/>
      <c r="B283" s="27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2.75" hidden="1" customHeight="1" x14ac:dyDescent="0.3">
      <c r="A284" s="1"/>
      <c r="B284" s="27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2.75" hidden="1" customHeight="1" x14ac:dyDescent="0.3">
      <c r="A285" s="1"/>
      <c r="B285" s="27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2.75" hidden="1" customHeight="1" x14ac:dyDescent="0.3">
      <c r="A286" s="1"/>
      <c r="B286" s="27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2.75" hidden="1" customHeight="1" x14ac:dyDescent="0.3">
      <c r="A287" s="1"/>
      <c r="B287" s="27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2.75" hidden="1" customHeight="1" x14ac:dyDescent="0.3">
      <c r="A288" s="1"/>
      <c r="B288" s="27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2.75" hidden="1" customHeight="1" x14ac:dyDescent="0.3">
      <c r="A289" s="1"/>
      <c r="B289" s="27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2.75" hidden="1" customHeight="1" x14ac:dyDescent="0.3">
      <c r="A290" s="1"/>
      <c r="B290" s="27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2.75" hidden="1" customHeight="1" x14ac:dyDescent="0.3">
      <c r="A291" s="1"/>
      <c r="B291" s="27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2.75" hidden="1" customHeight="1" x14ac:dyDescent="0.3">
      <c r="A292" s="1"/>
      <c r="B292" s="27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2.75" hidden="1" customHeight="1" x14ac:dyDescent="0.3">
      <c r="A293" s="1"/>
      <c r="B293" s="27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2.75" hidden="1" customHeight="1" x14ac:dyDescent="0.3">
      <c r="A294" s="1"/>
      <c r="B294" s="27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2.75" hidden="1" customHeight="1" x14ac:dyDescent="0.3">
      <c r="A295" s="1"/>
      <c r="B295" s="27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2.75" hidden="1" customHeight="1" x14ac:dyDescent="0.3">
      <c r="A296" s="1"/>
      <c r="B296" s="27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2.75" hidden="1" customHeight="1" x14ac:dyDescent="0.3">
      <c r="A297" s="1"/>
      <c r="B297" s="27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2.75" hidden="1" customHeight="1" x14ac:dyDescent="0.3">
      <c r="A298" s="1"/>
      <c r="B298" s="27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2.75" hidden="1" customHeight="1" x14ac:dyDescent="0.3">
      <c r="A299" s="1"/>
      <c r="B299" s="27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2.75" hidden="1" customHeight="1" x14ac:dyDescent="0.3">
      <c r="A300" s="1"/>
      <c r="B300" s="27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2.75" hidden="1" customHeight="1" x14ac:dyDescent="0.3">
      <c r="A301" s="1"/>
      <c r="B301" s="27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2.75" hidden="1" customHeight="1" x14ac:dyDescent="0.3">
      <c r="A302" s="1"/>
      <c r="B302" s="27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2.75" hidden="1" customHeight="1" x14ac:dyDescent="0.3">
      <c r="A303" s="1"/>
      <c r="B303" s="27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2.75" hidden="1" customHeight="1" x14ac:dyDescent="0.3">
      <c r="A304" s="1"/>
      <c r="B304" s="27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2.75" hidden="1" customHeight="1" x14ac:dyDescent="0.3">
      <c r="A305" s="1"/>
      <c r="B305" s="27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2.75" hidden="1" customHeight="1" x14ac:dyDescent="0.3">
      <c r="A306" s="1"/>
      <c r="B306" s="27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2.75" hidden="1" customHeight="1" x14ac:dyDescent="0.3">
      <c r="A307" s="1"/>
      <c r="B307" s="27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2.75" hidden="1" customHeight="1" x14ac:dyDescent="0.3">
      <c r="A308" s="1"/>
      <c r="B308" s="27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2.75" hidden="1" customHeight="1" x14ac:dyDescent="0.3">
      <c r="A309" s="1"/>
      <c r="B309" s="27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2.75" hidden="1" customHeight="1" x14ac:dyDescent="0.3">
      <c r="A310" s="1"/>
      <c r="B310" s="27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2.75" hidden="1" customHeight="1" x14ac:dyDescent="0.3">
      <c r="A311" s="1"/>
      <c r="B311" s="27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2.75" hidden="1" customHeight="1" x14ac:dyDescent="0.3">
      <c r="A312" s="1"/>
      <c r="B312" s="27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2.75" hidden="1" customHeight="1" x14ac:dyDescent="0.3">
      <c r="A313" s="1"/>
      <c r="B313" s="27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2.75" hidden="1" customHeight="1" x14ac:dyDescent="0.3">
      <c r="A314" s="1"/>
      <c r="B314" s="27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2.75" hidden="1" customHeight="1" x14ac:dyDescent="0.3">
      <c r="A315" s="1"/>
      <c r="B315" s="27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2.75" hidden="1" customHeight="1" x14ac:dyDescent="0.3">
      <c r="A316" s="1"/>
      <c r="B316" s="27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2.75" hidden="1" customHeight="1" x14ac:dyDescent="0.3">
      <c r="A317" s="1"/>
      <c r="B317" s="27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2.75" hidden="1" customHeight="1" x14ac:dyDescent="0.3">
      <c r="A318" s="1"/>
      <c r="B318" s="27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2.75" hidden="1" customHeight="1" x14ac:dyDescent="0.3">
      <c r="A319" s="1"/>
      <c r="B319" s="27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2.75" hidden="1" customHeight="1" x14ac:dyDescent="0.3">
      <c r="A320" s="1"/>
      <c r="B320" s="27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2.75" hidden="1" customHeight="1" x14ac:dyDescent="0.3">
      <c r="A321" s="1"/>
      <c r="B321" s="27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2.75" hidden="1" customHeight="1" x14ac:dyDescent="0.3">
      <c r="A322" s="1"/>
      <c r="B322" s="27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2.75" hidden="1" customHeight="1" x14ac:dyDescent="0.3">
      <c r="A323" s="1"/>
      <c r="B323" s="27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2.75" hidden="1" customHeight="1" x14ac:dyDescent="0.3">
      <c r="A324" s="1"/>
      <c r="B324" s="27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2.75" hidden="1" customHeight="1" x14ac:dyDescent="0.3">
      <c r="A325" s="1"/>
      <c r="B325" s="27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2.75" hidden="1" customHeight="1" x14ac:dyDescent="0.3">
      <c r="A326" s="1"/>
      <c r="B326" s="27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2.75" hidden="1" customHeight="1" x14ac:dyDescent="0.3">
      <c r="A327" s="1"/>
      <c r="B327" s="27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2.75" hidden="1" customHeight="1" x14ac:dyDescent="0.3">
      <c r="A328" s="1"/>
      <c r="B328" s="27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2.75" hidden="1" customHeight="1" x14ac:dyDescent="0.3">
      <c r="A329" s="1"/>
      <c r="B329" s="27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2.75" hidden="1" customHeight="1" x14ac:dyDescent="0.3">
      <c r="A330" s="1"/>
      <c r="B330" s="27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2.75" hidden="1" customHeight="1" x14ac:dyDescent="0.3">
      <c r="A331" s="1"/>
      <c r="B331" s="27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2.75" hidden="1" customHeight="1" x14ac:dyDescent="0.3">
      <c r="A332" s="1"/>
      <c r="B332" s="27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2.75" hidden="1" customHeight="1" x14ac:dyDescent="0.3">
      <c r="A333" s="1"/>
      <c r="B333" s="27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2.75" hidden="1" customHeight="1" x14ac:dyDescent="0.3">
      <c r="A334" s="1"/>
      <c r="B334" s="27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2.75" hidden="1" customHeight="1" x14ac:dyDescent="0.3">
      <c r="A335" s="1"/>
      <c r="B335" s="27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2.75" hidden="1" customHeight="1" x14ac:dyDescent="0.3">
      <c r="A336" s="1"/>
      <c r="B336" s="27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2.75" hidden="1" customHeight="1" x14ac:dyDescent="0.3">
      <c r="A337" s="1"/>
      <c r="B337" s="27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2.75" hidden="1" customHeight="1" x14ac:dyDescent="0.3">
      <c r="A338" s="1"/>
      <c r="B338" s="27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2.75" hidden="1" customHeight="1" x14ac:dyDescent="0.3">
      <c r="A339" s="1"/>
      <c r="B339" s="27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2.75" hidden="1" customHeight="1" x14ac:dyDescent="0.3">
      <c r="A340" s="1"/>
      <c r="B340" s="27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2.75" hidden="1" customHeight="1" x14ac:dyDescent="0.3">
      <c r="A341" s="1"/>
      <c r="B341" s="27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2.75" hidden="1" customHeight="1" x14ac:dyDescent="0.3">
      <c r="A342" s="1"/>
      <c r="B342" s="27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2.75" hidden="1" customHeight="1" x14ac:dyDescent="0.3">
      <c r="A343" s="1"/>
      <c r="B343" s="27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2.75" hidden="1" customHeight="1" x14ac:dyDescent="0.3">
      <c r="A344" s="1"/>
      <c r="B344" s="27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2.75" hidden="1" customHeight="1" x14ac:dyDescent="0.3">
      <c r="A345" s="1"/>
      <c r="B345" s="27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2.75" hidden="1" customHeight="1" x14ac:dyDescent="0.3">
      <c r="A346" s="1"/>
      <c r="B346" s="27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2.75" hidden="1" customHeight="1" x14ac:dyDescent="0.3">
      <c r="A347" s="1"/>
      <c r="B347" s="27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2.75" hidden="1" customHeight="1" x14ac:dyDescent="0.3">
      <c r="A348" s="1"/>
      <c r="B348" s="27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2.75" hidden="1" customHeight="1" x14ac:dyDescent="0.3">
      <c r="A349" s="1"/>
      <c r="B349" s="27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2.75" hidden="1" customHeight="1" x14ac:dyDescent="0.3">
      <c r="A350" s="1"/>
      <c r="B350" s="27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2.75" hidden="1" customHeight="1" x14ac:dyDescent="0.3">
      <c r="A351" s="1"/>
      <c r="B351" s="27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2.75" hidden="1" customHeight="1" x14ac:dyDescent="0.3">
      <c r="A352" s="1"/>
      <c r="B352" s="27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2.75" hidden="1" customHeight="1" x14ac:dyDescent="0.3">
      <c r="A353" s="1"/>
      <c r="B353" s="27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2.75" hidden="1" customHeight="1" x14ac:dyDescent="0.3">
      <c r="A354" s="1"/>
      <c r="B354" s="27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2.75" hidden="1" customHeight="1" x14ac:dyDescent="0.3">
      <c r="A355" s="1"/>
      <c r="B355" s="27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2.75" hidden="1" customHeight="1" x14ac:dyDescent="0.3">
      <c r="A356" s="1"/>
      <c r="B356" s="27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2.75" hidden="1" customHeight="1" x14ac:dyDescent="0.3">
      <c r="A357" s="1"/>
      <c r="B357" s="27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2.75" hidden="1" customHeight="1" x14ac:dyDescent="0.3">
      <c r="A358" s="1"/>
      <c r="B358" s="27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2.75" hidden="1" customHeight="1" x14ac:dyDescent="0.3">
      <c r="A359" s="1"/>
      <c r="B359" s="27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2.75" hidden="1" customHeight="1" x14ac:dyDescent="0.3">
      <c r="A360" s="1"/>
      <c r="B360" s="27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2.75" hidden="1" customHeight="1" x14ac:dyDescent="0.3">
      <c r="A361" s="1"/>
      <c r="B361" s="27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2.75" hidden="1" customHeight="1" x14ac:dyDescent="0.3">
      <c r="A362" s="1"/>
      <c r="B362" s="27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2.75" hidden="1" customHeight="1" x14ac:dyDescent="0.3">
      <c r="A363" s="1"/>
      <c r="B363" s="27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2.75" hidden="1" customHeight="1" x14ac:dyDescent="0.3">
      <c r="A364" s="1"/>
      <c r="B364" s="27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2.75" hidden="1" customHeight="1" x14ac:dyDescent="0.3">
      <c r="A365" s="1"/>
      <c r="B365" s="27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2.75" hidden="1" customHeight="1" x14ac:dyDescent="0.3">
      <c r="A366" s="1"/>
      <c r="B366" s="27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2.75" hidden="1" customHeight="1" x14ac:dyDescent="0.3">
      <c r="A367" s="1"/>
      <c r="B367" s="27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2.75" hidden="1" customHeight="1" x14ac:dyDescent="0.3">
      <c r="A368" s="1"/>
      <c r="B368" s="27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2.75" hidden="1" customHeight="1" x14ac:dyDescent="0.3">
      <c r="A369" s="1"/>
      <c r="B369" s="27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2.75" hidden="1" customHeight="1" x14ac:dyDescent="0.3">
      <c r="A370" s="1"/>
      <c r="B370" s="27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2.75" hidden="1" customHeight="1" x14ac:dyDescent="0.3">
      <c r="A371" s="1"/>
      <c r="B371" s="27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2.75" hidden="1" customHeight="1" x14ac:dyDescent="0.3">
      <c r="A372" s="1"/>
      <c r="B372" s="27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2.75" hidden="1" customHeight="1" x14ac:dyDescent="0.3">
      <c r="A373" s="1"/>
      <c r="B373" s="27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2.75" hidden="1" customHeight="1" x14ac:dyDescent="0.3">
      <c r="A374" s="1"/>
      <c r="B374" s="27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2.75" hidden="1" customHeight="1" x14ac:dyDescent="0.3">
      <c r="A375" s="1"/>
      <c r="B375" s="27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2.75" hidden="1" customHeight="1" x14ac:dyDescent="0.3">
      <c r="A376" s="1"/>
      <c r="B376" s="27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2.75" hidden="1" customHeight="1" x14ac:dyDescent="0.3">
      <c r="A377" s="1"/>
      <c r="B377" s="27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2.75" hidden="1" customHeight="1" x14ac:dyDescent="0.3">
      <c r="A378" s="1"/>
      <c r="B378" s="27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2.75" hidden="1" customHeight="1" x14ac:dyDescent="0.3">
      <c r="A379" s="1"/>
      <c r="B379" s="27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2.75" hidden="1" customHeight="1" x14ac:dyDescent="0.3">
      <c r="A380" s="1"/>
      <c r="B380" s="27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2.75" hidden="1" customHeight="1" x14ac:dyDescent="0.3">
      <c r="A381" s="1"/>
      <c r="B381" s="27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2.75" hidden="1" customHeight="1" x14ac:dyDescent="0.3">
      <c r="A382" s="1"/>
      <c r="B382" s="27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2.75" hidden="1" customHeight="1" x14ac:dyDescent="0.3">
      <c r="A383" s="1"/>
      <c r="B383" s="27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2.75" hidden="1" customHeight="1" x14ac:dyDescent="0.3">
      <c r="A384" s="1"/>
      <c r="B384" s="27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2.75" hidden="1" customHeight="1" x14ac:dyDescent="0.3">
      <c r="A385" s="1"/>
      <c r="B385" s="27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2.75" hidden="1" customHeight="1" x14ac:dyDescent="0.3">
      <c r="A386" s="1"/>
      <c r="B386" s="27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2.75" hidden="1" customHeight="1" x14ac:dyDescent="0.3">
      <c r="A387" s="1"/>
      <c r="B387" s="27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2.75" hidden="1" customHeight="1" x14ac:dyDescent="0.3">
      <c r="A388" s="1"/>
      <c r="B388" s="27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2.75" hidden="1" customHeight="1" x14ac:dyDescent="0.3">
      <c r="A389" s="1"/>
      <c r="B389" s="27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2.75" hidden="1" customHeight="1" x14ac:dyDescent="0.3">
      <c r="A390" s="1"/>
      <c r="B390" s="27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2.75" hidden="1" customHeight="1" x14ac:dyDescent="0.3">
      <c r="A391" s="1"/>
      <c r="B391" s="27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2.75" hidden="1" customHeight="1" x14ac:dyDescent="0.3">
      <c r="A392" s="1"/>
      <c r="B392" s="27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2.75" hidden="1" customHeight="1" x14ac:dyDescent="0.3">
      <c r="A393" s="1"/>
      <c r="B393" s="27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2.75" hidden="1" customHeight="1" x14ac:dyDescent="0.3">
      <c r="A394" s="1"/>
      <c r="B394" s="27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2.75" hidden="1" customHeight="1" x14ac:dyDescent="0.3">
      <c r="A395" s="1"/>
      <c r="B395" s="27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2.75" hidden="1" customHeight="1" x14ac:dyDescent="0.3">
      <c r="A396" s="1"/>
      <c r="B396" s="27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2.75" hidden="1" customHeight="1" x14ac:dyDescent="0.3">
      <c r="A397" s="1"/>
      <c r="B397" s="27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2.75" hidden="1" customHeight="1" x14ac:dyDescent="0.3">
      <c r="A398" s="1"/>
      <c r="B398" s="27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2.75" hidden="1" customHeight="1" x14ac:dyDescent="0.3">
      <c r="A399" s="1"/>
      <c r="B399" s="27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2.75" hidden="1" customHeight="1" x14ac:dyDescent="0.3">
      <c r="A400" s="1"/>
      <c r="B400" s="27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2.75" hidden="1" customHeight="1" x14ac:dyDescent="0.3">
      <c r="A401" s="1"/>
      <c r="B401" s="27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2.75" hidden="1" customHeight="1" x14ac:dyDescent="0.3">
      <c r="A402" s="1"/>
      <c r="B402" s="27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2.75" hidden="1" customHeight="1" x14ac:dyDescent="0.3">
      <c r="A403" s="1"/>
      <c r="B403" s="27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2.75" hidden="1" customHeight="1" x14ac:dyDescent="0.3">
      <c r="A404" s="1"/>
      <c r="B404" s="27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2.75" hidden="1" customHeight="1" x14ac:dyDescent="0.3">
      <c r="A405" s="1"/>
      <c r="B405" s="27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2.75" hidden="1" customHeight="1" x14ac:dyDescent="0.3">
      <c r="A406" s="1"/>
      <c r="B406" s="27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2.75" hidden="1" customHeight="1" x14ac:dyDescent="0.3">
      <c r="A407" s="1"/>
      <c r="B407" s="27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2.75" hidden="1" customHeight="1" x14ac:dyDescent="0.3">
      <c r="A408" s="1"/>
      <c r="B408" s="27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2.75" hidden="1" customHeight="1" x14ac:dyDescent="0.3">
      <c r="A409" s="1"/>
      <c r="B409" s="27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2.75" hidden="1" customHeight="1" x14ac:dyDescent="0.3">
      <c r="A410" s="1"/>
      <c r="B410" s="27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2.75" hidden="1" customHeight="1" x14ac:dyDescent="0.3">
      <c r="A411" s="1"/>
      <c r="B411" s="27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2.75" hidden="1" customHeight="1" x14ac:dyDescent="0.3">
      <c r="A412" s="1"/>
      <c r="B412" s="27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2.75" hidden="1" customHeight="1" x14ac:dyDescent="0.3">
      <c r="A413" s="1"/>
      <c r="B413" s="27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2.75" hidden="1" customHeight="1" x14ac:dyDescent="0.3">
      <c r="A414" s="1"/>
      <c r="B414" s="27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2.75" hidden="1" customHeight="1" x14ac:dyDescent="0.3">
      <c r="A415" s="1"/>
      <c r="B415" s="27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2.75" hidden="1" customHeight="1" x14ac:dyDescent="0.3">
      <c r="A416" s="1"/>
      <c r="B416" s="27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2.75" hidden="1" customHeight="1" x14ac:dyDescent="0.3">
      <c r="A417" s="1"/>
      <c r="B417" s="27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2.75" hidden="1" customHeight="1" x14ac:dyDescent="0.3">
      <c r="A418" s="1"/>
      <c r="B418" s="27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2.75" hidden="1" customHeight="1" x14ac:dyDescent="0.3">
      <c r="A419" s="1"/>
      <c r="B419" s="27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2.75" hidden="1" customHeight="1" x14ac:dyDescent="0.3">
      <c r="A420" s="1"/>
      <c r="B420" s="27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2.75" hidden="1" customHeight="1" x14ac:dyDescent="0.3">
      <c r="A421" s="1"/>
      <c r="B421" s="27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2.75" hidden="1" customHeight="1" x14ac:dyDescent="0.3">
      <c r="A422" s="1"/>
      <c r="B422" s="27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2.75" hidden="1" customHeight="1" x14ac:dyDescent="0.3">
      <c r="A423" s="1"/>
      <c r="B423" s="27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2.75" hidden="1" customHeight="1" x14ac:dyDescent="0.3">
      <c r="A424" s="1"/>
      <c r="B424" s="27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2.75" hidden="1" customHeight="1" x14ac:dyDescent="0.3">
      <c r="A425" s="1"/>
      <c r="B425" s="27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2.75" hidden="1" customHeight="1" x14ac:dyDescent="0.3">
      <c r="A426" s="1"/>
      <c r="B426" s="27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2.75" hidden="1" customHeight="1" x14ac:dyDescent="0.3">
      <c r="A427" s="1"/>
      <c r="B427" s="27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2.75" hidden="1" customHeight="1" x14ac:dyDescent="0.3">
      <c r="A428" s="1"/>
      <c r="B428" s="27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2.75" hidden="1" customHeight="1" x14ac:dyDescent="0.3">
      <c r="A429" s="1"/>
      <c r="B429" s="27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2.75" hidden="1" customHeight="1" x14ac:dyDescent="0.3">
      <c r="A430" s="1"/>
      <c r="B430" s="27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2.75" hidden="1" customHeight="1" x14ac:dyDescent="0.3">
      <c r="A431" s="1"/>
      <c r="B431" s="27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2.75" hidden="1" customHeight="1" x14ac:dyDescent="0.3">
      <c r="A432" s="1"/>
      <c r="B432" s="27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2.75" hidden="1" customHeight="1" x14ac:dyDescent="0.3">
      <c r="A433" s="1"/>
      <c r="B433" s="27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2.75" hidden="1" customHeight="1" x14ac:dyDescent="0.3">
      <c r="A434" s="1"/>
      <c r="B434" s="27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2.75" hidden="1" customHeight="1" x14ac:dyDescent="0.3">
      <c r="A435" s="1"/>
      <c r="B435" s="27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2.75" hidden="1" customHeight="1" x14ac:dyDescent="0.3">
      <c r="A436" s="1"/>
      <c r="B436" s="27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2.75" hidden="1" customHeight="1" x14ac:dyDescent="0.3">
      <c r="A437" s="1"/>
      <c r="B437" s="27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2.75" hidden="1" customHeight="1" x14ac:dyDescent="0.3">
      <c r="A438" s="1"/>
      <c r="B438" s="27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2.75" hidden="1" customHeight="1" x14ac:dyDescent="0.3">
      <c r="A439" s="1"/>
      <c r="B439" s="27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2.75" hidden="1" customHeight="1" x14ac:dyDescent="0.3">
      <c r="A440" s="1"/>
      <c r="B440" s="27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2.75" hidden="1" customHeight="1" x14ac:dyDescent="0.3">
      <c r="A441" s="1"/>
      <c r="B441" s="27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2.75" hidden="1" customHeight="1" x14ac:dyDescent="0.3">
      <c r="A442" s="1"/>
      <c r="B442" s="27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2.75" hidden="1" customHeight="1" x14ac:dyDescent="0.3">
      <c r="A443" s="1"/>
      <c r="B443" s="27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2.75" hidden="1" customHeight="1" x14ac:dyDescent="0.3">
      <c r="A444" s="1"/>
      <c r="B444" s="27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2.75" hidden="1" customHeight="1" x14ac:dyDescent="0.3">
      <c r="A445" s="1"/>
      <c r="B445" s="27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2.75" hidden="1" customHeight="1" x14ac:dyDescent="0.3">
      <c r="A446" s="1"/>
      <c r="B446" s="27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2.75" hidden="1" customHeight="1" x14ac:dyDescent="0.3">
      <c r="A447" s="1"/>
      <c r="B447" s="27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2.75" hidden="1" customHeight="1" x14ac:dyDescent="0.3">
      <c r="A448" s="1"/>
      <c r="B448" s="27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2.75" hidden="1" customHeight="1" x14ac:dyDescent="0.3">
      <c r="A449" s="1"/>
      <c r="B449" s="27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2.75" hidden="1" customHeight="1" x14ac:dyDescent="0.3">
      <c r="A450" s="1"/>
      <c r="B450" s="27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2.75" hidden="1" customHeight="1" x14ac:dyDescent="0.3">
      <c r="A451" s="1"/>
      <c r="B451" s="27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2.75" hidden="1" customHeight="1" x14ac:dyDescent="0.3">
      <c r="A452" s="1"/>
      <c r="B452" s="27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2.75" hidden="1" customHeight="1" x14ac:dyDescent="0.3">
      <c r="A453" s="1"/>
      <c r="B453" s="27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2.75" hidden="1" customHeight="1" x14ac:dyDescent="0.3">
      <c r="A454" s="1"/>
      <c r="B454" s="27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2.75" hidden="1" customHeight="1" x14ac:dyDescent="0.3">
      <c r="A455" s="1"/>
      <c r="B455" s="27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2.75" hidden="1" customHeight="1" x14ac:dyDescent="0.3">
      <c r="A456" s="1"/>
      <c r="B456" s="27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2.75" hidden="1" customHeight="1" x14ac:dyDescent="0.3">
      <c r="A457" s="1"/>
      <c r="B457" s="27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2.75" hidden="1" customHeight="1" x14ac:dyDescent="0.3">
      <c r="A458" s="1"/>
      <c r="B458" s="27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2.75" hidden="1" customHeight="1" x14ac:dyDescent="0.3">
      <c r="A459" s="1"/>
      <c r="B459" s="27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2.75" hidden="1" customHeight="1" x14ac:dyDescent="0.3">
      <c r="A460" s="1"/>
      <c r="B460" s="27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2.75" hidden="1" customHeight="1" x14ac:dyDescent="0.3">
      <c r="A461" s="1"/>
      <c r="B461" s="27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2.75" hidden="1" customHeight="1" x14ac:dyDescent="0.3">
      <c r="A462" s="1"/>
      <c r="B462" s="27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2.75" hidden="1" customHeight="1" x14ac:dyDescent="0.3">
      <c r="A463" s="1"/>
      <c r="B463" s="27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2.75" hidden="1" customHeight="1" x14ac:dyDescent="0.3">
      <c r="A464" s="1"/>
      <c r="B464" s="27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2.75" hidden="1" customHeight="1" x14ac:dyDescent="0.3">
      <c r="A465" s="1"/>
      <c r="B465" s="27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2.75" hidden="1" customHeight="1" x14ac:dyDescent="0.3">
      <c r="A466" s="1"/>
      <c r="B466" s="27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2.75" hidden="1" customHeight="1" x14ac:dyDescent="0.3">
      <c r="A467" s="1"/>
      <c r="B467" s="27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2.75" hidden="1" customHeight="1" x14ac:dyDescent="0.3">
      <c r="A468" s="1"/>
      <c r="B468" s="27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2.75" hidden="1" customHeight="1" x14ac:dyDescent="0.3">
      <c r="A469" s="1"/>
      <c r="B469" s="27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2.75" hidden="1" customHeight="1" x14ac:dyDescent="0.3">
      <c r="A470" s="1"/>
      <c r="B470" s="27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2.75" hidden="1" customHeight="1" x14ac:dyDescent="0.3">
      <c r="A471" s="1"/>
      <c r="B471" s="27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2.75" hidden="1" customHeight="1" x14ac:dyDescent="0.3">
      <c r="A472" s="1"/>
      <c r="B472" s="27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2.75" hidden="1" customHeight="1" x14ac:dyDescent="0.3">
      <c r="A473" s="1"/>
      <c r="B473" s="27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2.75" hidden="1" customHeight="1" x14ac:dyDescent="0.3">
      <c r="A474" s="1"/>
      <c r="B474" s="27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2.75" hidden="1" customHeight="1" x14ac:dyDescent="0.3">
      <c r="A475" s="1"/>
      <c r="B475" s="27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2.75" hidden="1" customHeight="1" x14ac:dyDescent="0.3">
      <c r="A476" s="1"/>
      <c r="B476" s="27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2.75" hidden="1" customHeight="1" x14ac:dyDescent="0.3">
      <c r="A477" s="1"/>
      <c r="B477" s="27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2.75" hidden="1" customHeight="1" x14ac:dyDescent="0.3">
      <c r="A478" s="1"/>
      <c r="B478" s="27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2.75" hidden="1" customHeight="1" x14ac:dyDescent="0.3">
      <c r="A479" s="1"/>
      <c r="B479" s="27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2.75" hidden="1" customHeight="1" x14ac:dyDescent="0.3">
      <c r="A480" s="1"/>
      <c r="B480" s="27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2.75" hidden="1" customHeight="1" x14ac:dyDescent="0.3">
      <c r="A481" s="1"/>
      <c r="B481" s="27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2.75" hidden="1" customHeight="1" x14ac:dyDescent="0.3">
      <c r="A482" s="1"/>
      <c r="B482" s="27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2.75" hidden="1" customHeight="1" x14ac:dyDescent="0.3">
      <c r="A483" s="1"/>
      <c r="B483" s="27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2.75" hidden="1" customHeight="1" x14ac:dyDescent="0.3">
      <c r="A484" s="1"/>
      <c r="B484" s="27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2.75" hidden="1" customHeight="1" x14ac:dyDescent="0.3">
      <c r="A485" s="1"/>
      <c r="B485" s="27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2.75" hidden="1" customHeight="1" x14ac:dyDescent="0.3">
      <c r="A486" s="1"/>
      <c r="B486" s="27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2.75" hidden="1" customHeight="1" x14ac:dyDescent="0.3">
      <c r="A487" s="1"/>
      <c r="B487" s="27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2.75" hidden="1" customHeight="1" x14ac:dyDescent="0.3">
      <c r="A488" s="1"/>
      <c r="B488" s="27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2.75" hidden="1" customHeight="1" x14ac:dyDescent="0.3">
      <c r="A489" s="1"/>
      <c r="B489" s="27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2.75" hidden="1" customHeight="1" x14ac:dyDescent="0.3">
      <c r="A490" s="1"/>
      <c r="B490" s="27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2.75" hidden="1" customHeight="1" x14ac:dyDescent="0.3">
      <c r="A491" s="1"/>
      <c r="B491" s="27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2.75" hidden="1" customHeight="1" x14ac:dyDescent="0.3">
      <c r="A492" s="1"/>
      <c r="B492" s="27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2.75" hidden="1" customHeight="1" x14ac:dyDescent="0.3">
      <c r="A493" s="1"/>
      <c r="B493" s="27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2.75" hidden="1" customHeight="1" x14ac:dyDescent="0.3">
      <c r="A494" s="1"/>
      <c r="B494" s="27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2.75" hidden="1" customHeight="1" x14ac:dyDescent="0.3">
      <c r="A495" s="1"/>
      <c r="B495" s="27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2.75" hidden="1" customHeight="1" x14ac:dyDescent="0.3">
      <c r="A496" s="1"/>
      <c r="B496" s="27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2.75" hidden="1" customHeight="1" x14ac:dyDescent="0.3">
      <c r="A497" s="1"/>
      <c r="B497" s="27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2.75" hidden="1" customHeight="1" x14ac:dyDescent="0.3">
      <c r="A498" s="1"/>
      <c r="B498" s="27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2.75" hidden="1" customHeight="1" x14ac:dyDescent="0.3">
      <c r="A499" s="1"/>
      <c r="B499" s="27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2.75" hidden="1" customHeight="1" x14ac:dyDescent="0.3">
      <c r="A500" s="1"/>
      <c r="B500" s="27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2.75" hidden="1" customHeight="1" x14ac:dyDescent="0.3">
      <c r="A501" s="1"/>
      <c r="B501" s="27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2.75" hidden="1" customHeight="1" x14ac:dyDescent="0.3">
      <c r="A502" s="1"/>
      <c r="B502" s="27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2.75" hidden="1" customHeight="1" x14ac:dyDescent="0.3">
      <c r="A503" s="1"/>
      <c r="B503" s="27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2.75" hidden="1" customHeight="1" x14ac:dyDescent="0.3">
      <c r="A504" s="1"/>
      <c r="B504" s="27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2.75" hidden="1" customHeight="1" x14ac:dyDescent="0.3">
      <c r="A505" s="1"/>
      <c r="B505" s="27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2.75" hidden="1" customHeight="1" x14ac:dyDescent="0.3">
      <c r="A506" s="1"/>
      <c r="B506" s="27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2.75" hidden="1" customHeight="1" x14ac:dyDescent="0.3">
      <c r="A507" s="1"/>
      <c r="B507" s="27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2.75" hidden="1" customHeight="1" x14ac:dyDescent="0.3">
      <c r="A508" s="1"/>
      <c r="B508" s="27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2.75" hidden="1" customHeight="1" x14ac:dyDescent="0.3">
      <c r="A509" s="1"/>
      <c r="B509" s="27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2.75" hidden="1" customHeight="1" x14ac:dyDescent="0.3">
      <c r="A510" s="1"/>
      <c r="B510" s="27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2.75" hidden="1" customHeight="1" x14ac:dyDescent="0.3">
      <c r="A511" s="1"/>
      <c r="B511" s="27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2.75" hidden="1" customHeight="1" x14ac:dyDescent="0.3">
      <c r="A512" s="1"/>
      <c r="B512" s="27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2.75" hidden="1" customHeight="1" x14ac:dyDescent="0.3">
      <c r="A513" s="1"/>
      <c r="B513" s="27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2.75" hidden="1" customHeight="1" x14ac:dyDescent="0.3">
      <c r="A514" s="1"/>
      <c r="B514" s="27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2.75" hidden="1" customHeight="1" x14ac:dyDescent="0.3">
      <c r="A515" s="1"/>
      <c r="B515" s="27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2.75" hidden="1" customHeight="1" x14ac:dyDescent="0.3">
      <c r="A516" s="1"/>
      <c r="B516" s="27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2.75" hidden="1" customHeight="1" x14ac:dyDescent="0.3">
      <c r="A517" s="1"/>
      <c r="B517" s="27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2.75" hidden="1" customHeight="1" x14ac:dyDescent="0.3">
      <c r="A518" s="1"/>
      <c r="B518" s="27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2.75" hidden="1" customHeight="1" x14ac:dyDescent="0.3">
      <c r="A519" s="1"/>
      <c r="B519" s="27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2.75" hidden="1" customHeight="1" x14ac:dyDescent="0.3">
      <c r="A520" s="1"/>
      <c r="B520" s="27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2.75" hidden="1" customHeight="1" x14ac:dyDescent="0.3">
      <c r="A521" s="1"/>
      <c r="B521" s="27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2.75" hidden="1" customHeight="1" x14ac:dyDescent="0.3">
      <c r="A522" s="1"/>
      <c r="B522" s="27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2.75" hidden="1" customHeight="1" x14ac:dyDescent="0.3">
      <c r="A523" s="1"/>
      <c r="B523" s="27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2.75" hidden="1" customHeight="1" x14ac:dyDescent="0.3">
      <c r="A524" s="1"/>
      <c r="B524" s="27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2.75" hidden="1" customHeight="1" x14ac:dyDescent="0.3">
      <c r="A525" s="1"/>
      <c r="B525" s="27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2.75" hidden="1" customHeight="1" x14ac:dyDescent="0.3">
      <c r="A526" s="1"/>
      <c r="B526" s="27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2.75" hidden="1" customHeight="1" x14ac:dyDescent="0.3">
      <c r="A527" s="1"/>
      <c r="B527" s="27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2.75" hidden="1" customHeight="1" x14ac:dyDescent="0.3">
      <c r="A528" s="1"/>
      <c r="B528" s="27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2.75" hidden="1" customHeight="1" x14ac:dyDescent="0.3">
      <c r="A529" s="1"/>
      <c r="B529" s="27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2.75" hidden="1" customHeight="1" x14ac:dyDescent="0.3">
      <c r="A530" s="1"/>
      <c r="B530" s="27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2.75" hidden="1" customHeight="1" x14ac:dyDescent="0.3">
      <c r="A531" s="1"/>
      <c r="B531" s="27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2.75" hidden="1" customHeight="1" x14ac:dyDescent="0.3">
      <c r="A532" s="1"/>
      <c r="B532" s="27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2.75" hidden="1" customHeight="1" x14ac:dyDescent="0.3">
      <c r="A533" s="1"/>
      <c r="B533" s="27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2.75" hidden="1" customHeight="1" x14ac:dyDescent="0.3">
      <c r="A534" s="1"/>
      <c r="B534" s="27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2.75" hidden="1" customHeight="1" x14ac:dyDescent="0.3">
      <c r="A535" s="1"/>
      <c r="B535" s="27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2.75" hidden="1" customHeight="1" x14ac:dyDescent="0.3">
      <c r="A536" s="1"/>
      <c r="B536" s="27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2.75" hidden="1" customHeight="1" x14ac:dyDescent="0.3">
      <c r="A537" s="1"/>
      <c r="B537" s="27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2.75" hidden="1" customHeight="1" x14ac:dyDescent="0.3">
      <c r="A538" s="1"/>
      <c r="B538" s="27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2.75" hidden="1" customHeight="1" x14ac:dyDescent="0.3">
      <c r="A539" s="1"/>
      <c r="B539" s="27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2.75" hidden="1" customHeight="1" x14ac:dyDescent="0.3">
      <c r="A540" s="1"/>
      <c r="B540" s="27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2.75" hidden="1" customHeight="1" x14ac:dyDescent="0.3">
      <c r="A541" s="1"/>
      <c r="B541" s="27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2.75" hidden="1" customHeight="1" x14ac:dyDescent="0.3">
      <c r="A542" s="1"/>
      <c r="B542" s="27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2.75" hidden="1" customHeight="1" x14ac:dyDescent="0.3">
      <c r="A543" s="1"/>
      <c r="B543" s="27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2.75" hidden="1" customHeight="1" x14ac:dyDescent="0.3">
      <c r="A544" s="1"/>
      <c r="B544" s="27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2.75" hidden="1" customHeight="1" x14ac:dyDescent="0.3">
      <c r="A545" s="1"/>
      <c r="B545" s="27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2.75" hidden="1" customHeight="1" x14ac:dyDescent="0.3">
      <c r="A546" s="1"/>
      <c r="B546" s="27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2.75" hidden="1" customHeight="1" x14ac:dyDescent="0.3">
      <c r="A547" s="1"/>
      <c r="B547" s="27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2.75" hidden="1" customHeight="1" x14ac:dyDescent="0.3">
      <c r="A548" s="1"/>
      <c r="B548" s="27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2.75" hidden="1" customHeight="1" x14ac:dyDescent="0.3">
      <c r="A549" s="1"/>
      <c r="B549" s="27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2.75" hidden="1" customHeight="1" x14ac:dyDescent="0.3">
      <c r="A550" s="1"/>
      <c r="B550" s="27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2.75" hidden="1" customHeight="1" x14ac:dyDescent="0.3">
      <c r="A551" s="1"/>
      <c r="B551" s="27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2.75" hidden="1" customHeight="1" x14ac:dyDescent="0.3">
      <c r="A552" s="1"/>
      <c r="B552" s="27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2.75" hidden="1" customHeight="1" x14ac:dyDescent="0.3">
      <c r="A553" s="1"/>
      <c r="B553" s="27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2.75" hidden="1" customHeight="1" x14ac:dyDescent="0.3">
      <c r="A554" s="1"/>
      <c r="B554" s="27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2.75" hidden="1" customHeight="1" x14ac:dyDescent="0.3">
      <c r="A555" s="1"/>
      <c r="B555" s="27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2.75" hidden="1" customHeight="1" x14ac:dyDescent="0.3">
      <c r="A556" s="1"/>
      <c r="B556" s="27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2.75" hidden="1" customHeight="1" x14ac:dyDescent="0.3">
      <c r="A557" s="1"/>
      <c r="B557" s="27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2.75" hidden="1" customHeight="1" x14ac:dyDescent="0.3">
      <c r="A558" s="1"/>
      <c r="B558" s="27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2.75" hidden="1" customHeight="1" x14ac:dyDescent="0.3">
      <c r="A559" s="1"/>
      <c r="B559" s="27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2.75" hidden="1" customHeight="1" x14ac:dyDescent="0.3">
      <c r="A560" s="1"/>
      <c r="B560" s="27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2.75" hidden="1" customHeight="1" x14ac:dyDescent="0.3">
      <c r="A561" s="1"/>
      <c r="B561" s="27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2.75" hidden="1" customHeight="1" x14ac:dyDescent="0.3">
      <c r="A562" s="1"/>
      <c r="B562" s="27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2.75" hidden="1" customHeight="1" x14ac:dyDescent="0.3">
      <c r="A563" s="1"/>
      <c r="B563" s="27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2.75" hidden="1" customHeight="1" x14ac:dyDescent="0.3">
      <c r="A564" s="1"/>
      <c r="B564" s="27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2.75" hidden="1" customHeight="1" x14ac:dyDescent="0.3">
      <c r="A565" s="1"/>
      <c r="B565" s="27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2.75" hidden="1" customHeight="1" x14ac:dyDescent="0.3">
      <c r="A566" s="1"/>
      <c r="B566" s="27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2.75" hidden="1" customHeight="1" x14ac:dyDescent="0.3">
      <c r="A567" s="1"/>
      <c r="B567" s="27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2.75" hidden="1" customHeight="1" x14ac:dyDescent="0.3">
      <c r="A568" s="1"/>
      <c r="B568" s="27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2.75" hidden="1" customHeight="1" x14ac:dyDescent="0.3">
      <c r="A569" s="1"/>
      <c r="B569" s="27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2.75" hidden="1" customHeight="1" x14ac:dyDescent="0.3">
      <c r="A570" s="1"/>
      <c r="B570" s="27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2.75" hidden="1" customHeight="1" x14ac:dyDescent="0.3">
      <c r="A571" s="1"/>
      <c r="B571" s="27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2.75" hidden="1" customHeight="1" x14ac:dyDescent="0.3">
      <c r="A572" s="1"/>
      <c r="B572" s="27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2.75" hidden="1" customHeight="1" x14ac:dyDescent="0.3">
      <c r="A573" s="1"/>
      <c r="B573" s="27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2.75" hidden="1" customHeight="1" x14ac:dyDescent="0.3">
      <c r="A574" s="1"/>
      <c r="B574" s="27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2.75" hidden="1" customHeight="1" x14ac:dyDescent="0.3">
      <c r="A575" s="1"/>
      <c r="B575" s="27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2.75" hidden="1" customHeight="1" x14ac:dyDescent="0.3">
      <c r="A576" s="1"/>
      <c r="B576" s="27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2.75" hidden="1" customHeight="1" x14ac:dyDescent="0.3">
      <c r="A577" s="1"/>
      <c r="B577" s="27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2.75" hidden="1" customHeight="1" x14ac:dyDescent="0.3">
      <c r="A578" s="1"/>
      <c r="B578" s="27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2.75" hidden="1" customHeight="1" x14ac:dyDescent="0.3">
      <c r="A579" s="1"/>
      <c r="B579" s="27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2.75" hidden="1" customHeight="1" x14ac:dyDescent="0.3">
      <c r="A580" s="1"/>
      <c r="B580" s="27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2.75" hidden="1" customHeight="1" x14ac:dyDescent="0.3">
      <c r="A581" s="1"/>
      <c r="B581" s="27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2.75" hidden="1" customHeight="1" x14ac:dyDescent="0.3">
      <c r="A582" s="1"/>
      <c r="B582" s="27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2.75" hidden="1" customHeight="1" x14ac:dyDescent="0.3">
      <c r="A583" s="1"/>
      <c r="B583" s="27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2.75" hidden="1" customHeight="1" x14ac:dyDescent="0.3">
      <c r="A584" s="1"/>
      <c r="B584" s="27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2.75" hidden="1" customHeight="1" x14ac:dyDescent="0.3">
      <c r="A585" s="1"/>
      <c r="B585" s="27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2.75" hidden="1" customHeight="1" x14ac:dyDescent="0.3">
      <c r="A586" s="1"/>
      <c r="B586" s="27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2.75" hidden="1" customHeight="1" x14ac:dyDescent="0.3">
      <c r="A587" s="1"/>
      <c r="B587" s="27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2.75" hidden="1" customHeight="1" x14ac:dyDescent="0.3">
      <c r="A588" s="1"/>
      <c r="B588" s="27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2.75" hidden="1" customHeight="1" x14ac:dyDescent="0.3">
      <c r="A589" s="1"/>
      <c r="B589" s="27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2.75" hidden="1" customHeight="1" x14ac:dyDescent="0.3">
      <c r="A590" s="1"/>
      <c r="B590" s="27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2.75" hidden="1" customHeight="1" x14ac:dyDescent="0.3">
      <c r="A591" s="1"/>
      <c r="B591" s="27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2.75" hidden="1" customHeight="1" x14ac:dyDescent="0.3">
      <c r="A592" s="1"/>
      <c r="B592" s="27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2.75" hidden="1" customHeight="1" x14ac:dyDescent="0.3">
      <c r="A593" s="1"/>
      <c r="B593" s="27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2.75" hidden="1" customHeight="1" x14ac:dyDescent="0.3">
      <c r="A594" s="1"/>
      <c r="B594" s="27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2.75" hidden="1" customHeight="1" x14ac:dyDescent="0.3">
      <c r="A595" s="1"/>
      <c r="B595" s="27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2.75" hidden="1" customHeight="1" x14ac:dyDescent="0.3">
      <c r="A596" s="1"/>
      <c r="B596" s="27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2.75" hidden="1" customHeight="1" x14ac:dyDescent="0.3">
      <c r="A597" s="1"/>
      <c r="B597" s="27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2.75" hidden="1" customHeight="1" x14ac:dyDescent="0.3">
      <c r="A598" s="1"/>
      <c r="B598" s="27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2.75" hidden="1" customHeight="1" x14ac:dyDescent="0.3">
      <c r="A599" s="1"/>
      <c r="B599" s="27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2.75" hidden="1" customHeight="1" x14ac:dyDescent="0.3">
      <c r="A600" s="1"/>
      <c r="B600" s="27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2.75" hidden="1" customHeight="1" x14ac:dyDescent="0.3">
      <c r="A601" s="1"/>
      <c r="B601" s="27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2.75" hidden="1" customHeight="1" x14ac:dyDescent="0.3">
      <c r="A602" s="1"/>
      <c r="B602" s="27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2.75" hidden="1" customHeight="1" x14ac:dyDescent="0.3">
      <c r="A603" s="1"/>
      <c r="B603" s="27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2.75" hidden="1" customHeight="1" x14ac:dyDescent="0.3">
      <c r="A604" s="1"/>
      <c r="B604" s="27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2.75" hidden="1" customHeight="1" x14ac:dyDescent="0.3">
      <c r="A605" s="1"/>
      <c r="B605" s="27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2.75" hidden="1" customHeight="1" x14ac:dyDescent="0.3">
      <c r="A606" s="1"/>
      <c r="B606" s="27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2.75" hidden="1" customHeight="1" x14ac:dyDescent="0.3">
      <c r="A607" s="1"/>
      <c r="B607" s="27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2.75" hidden="1" customHeight="1" x14ac:dyDescent="0.3">
      <c r="A608" s="1"/>
      <c r="B608" s="27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2.75" hidden="1" customHeight="1" x14ac:dyDescent="0.3">
      <c r="A609" s="1"/>
      <c r="B609" s="27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2.75" hidden="1" customHeight="1" x14ac:dyDescent="0.3">
      <c r="A610" s="1"/>
      <c r="B610" s="27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2.75" hidden="1" customHeight="1" x14ac:dyDescent="0.3">
      <c r="A611" s="1"/>
      <c r="B611" s="27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2.75" hidden="1" customHeight="1" x14ac:dyDescent="0.3">
      <c r="A612" s="1"/>
      <c r="B612" s="27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2.75" hidden="1" customHeight="1" x14ac:dyDescent="0.3">
      <c r="A613" s="1"/>
      <c r="B613" s="27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2.75" hidden="1" customHeight="1" x14ac:dyDescent="0.3">
      <c r="A614" s="1"/>
      <c r="B614" s="27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2.75" hidden="1" customHeight="1" x14ac:dyDescent="0.3">
      <c r="A615" s="1"/>
      <c r="B615" s="27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2.75" hidden="1" customHeight="1" x14ac:dyDescent="0.3">
      <c r="A616" s="1"/>
      <c r="B616" s="27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2.75" hidden="1" customHeight="1" x14ac:dyDescent="0.3">
      <c r="A617" s="1"/>
      <c r="B617" s="27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2.75" hidden="1" customHeight="1" x14ac:dyDescent="0.3">
      <c r="A618" s="1"/>
      <c r="B618" s="27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2.75" hidden="1" customHeight="1" x14ac:dyDescent="0.3">
      <c r="A619" s="1"/>
      <c r="B619" s="27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2.75" hidden="1" customHeight="1" x14ac:dyDescent="0.3">
      <c r="A620" s="1"/>
      <c r="B620" s="27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2.75" hidden="1" customHeight="1" x14ac:dyDescent="0.3">
      <c r="A621" s="1"/>
      <c r="B621" s="27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2.75" hidden="1" customHeight="1" x14ac:dyDescent="0.3">
      <c r="A622" s="1"/>
      <c r="B622" s="27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2.75" hidden="1" customHeight="1" x14ac:dyDescent="0.3">
      <c r="A623" s="1"/>
      <c r="B623" s="27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2.75" hidden="1" customHeight="1" x14ac:dyDescent="0.3">
      <c r="A624" s="1"/>
      <c r="B624" s="27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2.75" hidden="1" customHeight="1" x14ac:dyDescent="0.3">
      <c r="A625" s="1"/>
      <c r="B625" s="27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2.75" hidden="1" customHeight="1" x14ac:dyDescent="0.3">
      <c r="A626" s="1"/>
      <c r="B626" s="27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2.75" hidden="1" customHeight="1" x14ac:dyDescent="0.3">
      <c r="A627" s="1"/>
      <c r="B627" s="27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2.75" hidden="1" customHeight="1" x14ac:dyDescent="0.3">
      <c r="A628" s="1"/>
      <c r="B628" s="27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2.75" hidden="1" customHeight="1" x14ac:dyDescent="0.3">
      <c r="A629" s="1"/>
      <c r="B629" s="27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2.75" hidden="1" customHeight="1" x14ac:dyDescent="0.3">
      <c r="A630" s="1"/>
      <c r="B630" s="27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2.75" hidden="1" customHeight="1" x14ac:dyDescent="0.3">
      <c r="A631" s="1"/>
      <c r="B631" s="27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2.75" hidden="1" customHeight="1" x14ac:dyDescent="0.3">
      <c r="A632" s="1"/>
      <c r="B632" s="27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2.75" hidden="1" customHeight="1" x14ac:dyDescent="0.3">
      <c r="A633" s="1"/>
      <c r="B633" s="27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2.75" hidden="1" customHeight="1" x14ac:dyDescent="0.3">
      <c r="A634" s="1"/>
      <c r="B634" s="27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2.75" hidden="1" customHeight="1" x14ac:dyDescent="0.3">
      <c r="A635" s="1"/>
      <c r="B635" s="27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2.75" hidden="1" customHeight="1" x14ac:dyDescent="0.3">
      <c r="A636" s="1"/>
      <c r="B636" s="27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2.75" hidden="1" customHeight="1" x14ac:dyDescent="0.3">
      <c r="A637" s="1"/>
      <c r="B637" s="27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2.75" hidden="1" customHeight="1" x14ac:dyDescent="0.3">
      <c r="A638" s="1"/>
      <c r="B638" s="27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2.75" hidden="1" customHeight="1" x14ac:dyDescent="0.3">
      <c r="A639" s="1"/>
      <c r="B639" s="27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2.75" hidden="1" customHeight="1" x14ac:dyDescent="0.3">
      <c r="A640" s="1"/>
      <c r="B640" s="27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2.75" hidden="1" customHeight="1" x14ac:dyDescent="0.3">
      <c r="A641" s="1"/>
      <c r="B641" s="27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2.75" hidden="1" customHeight="1" x14ac:dyDescent="0.3">
      <c r="A642" s="1"/>
      <c r="B642" s="27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2.75" hidden="1" customHeight="1" x14ac:dyDescent="0.3">
      <c r="A643" s="1"/>
      <c r="B643" s="27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2.75" hidden="1" customHeight="1" x14ac:dyDescent="0.3">
      <c r="A644" s="1"/>
      <c r="B644" s="27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2.75" hidden="1" customHeight="1" x14ac:dyDescent="0.3">
      <c r="A645" s="1"/>
      <c r="B645" s="27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2.75" hidden="1" customHeight="1" x14ac:dyDescent="0.3">
      <c r="A646" s="1"/>
      <c r="B646" s="27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2.75" hidden="1" customHeight="1" x14ac:dyDescent="0.3">
      <c r="A647" s="1"/>
      <c r="B647" s="27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2.75" hidden="1" customHeight="1" x14ac:dyDescent="0.3">
      <c r="A648" s="1"/>
      <c r="B648" s="27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2.75" hidden="1" customHeight="1" x14ac:dyDescent="0.3">
      <c r="A649" s="1"/>
      <c r="B649" s="27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2.75" hidden="1" customHeight="1" x14ac:dyDescent="0.3">
      <c r="A650" s="1"/>
      <c r="B650" s="27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2.75" hidden="1" customHeight="1" x14ac:dyDescent="0.3">
      <c r="A651" s="1"/>
      <c r="B651" s="27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2.75" hidden="1" customHeight="1" x14ac:dyDescent="0.3">
      <c r="A652" s="1"/>
      <c r="B652" s="27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2.75" hidden="1" customHeight="1" x14ac:dyDescent="0.3">
      <c r="A653" s="1"/>
      <c r="B653" s="27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2.75" hidden="1" customHeight="1" x14ac:dyDescent="0.3">
      <c r="A654" s="1"/>
      <c r="B654" s="27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2.75" hidden="1" customHeight="1" x14ac:dyDescent="0.3">
      <c r="A655" s="1"/>
      <c r="B655" s="27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2.75" hidden="1" customHeight="1" x14ac:dyDescent="0.3">
      <c r="A656" s="1"/>
      <c r="B656" s="27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2.75" hidden="1" customHeight="1" x14ac:dyDescent="0.3">
      <c r="A657" s="1"/>
      <c r="B657" s="27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2.75" hidden="1" customHeight="1" x14ac:dyDescent="0.3">
      <c r="A658" s="1"/>
      <c r="B658" s="27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2.75" hidden="1" customHeight="1" x14ac:dyDescent="0.3">
      <c r="A659" s="1"/>
      <c r="B659" s="27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2.75" hidden="1" customHeight="1" x14ac:dyDescent="0.3">
      <c r="A660" s="1"/>
      <c r="B660" s="27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2.75" hidden="1" customHeight="1" x14ac:dyDescent="0.3">
      <c r="A661" s="1"/>
      <c r="B661" s="27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2.75" hidden="1" customHeight="1" x14ac:dyDescent="0.3">
      <c r="A662" s="1"/>
      <c r="B662" s="27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2.75" hidden="1" customHeight="1" x14ac:dyDescent="0.3">
      <c r="A663" s="1"/>
      <c r="B663" s="27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2.75" hidden="1" customHeight="1" x14ac:dyDescent="0.3">
      <c r="A664" s="1"/>
      <c r="B664" s="27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2.75" hidden="1" customHeight="1" x14ac:dyDescent="0.3">
      <c r="A665" s="1"/>
      <c r="B665" s="27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2.75" hidden="1" customHeight="1" x14ac:dyDescent="0.3">
      <c r="A666" s="1"/>
      <c r="B666" s="27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2.75" hidden="1" customHeight="1" x14ac:dyDescent="0.3">
      <c r="A667" s="1"/>
      <c r="B667" s="27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2.75" hidden="1" customHeight="1" x14ac:dyDescent="0.3">
      <c r="A668" s="1"/>
      <c r="B668" s="27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2.75" hidden="1" customHeight="1" x14ac:dyDescent="0.3">
      <c r="A669" s="1"/>
      <c r="B669" s="27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2.75" hidden="1" customHeight="1" x14ac:dyDescent="0.3">
      <c r="A670" s="1"/>
      <c r="B670" s="27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2.75" hidden="1" customHeight="1" x14ac:dyDescent="0.3">
      <c r="A671" s="1"/>
      <c r="B671" s="27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2.75" hidden="1" customHeight="1" x14ac:dyDescent="0.3">
      <c r="A672" s="1"/>
      <c r="B672" s="27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2.75" hidden="1" customHeight="1" x14ac:dyDescent="0.3">
      <c r="A673" s="1"/>
      <c r="B673" s="27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2.75" hidden="1" customHeight="1" x14ac:dyDescent="0.3">
      <c r="A674" s="1"/>
      <c r="B674" s="27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2.75" hidden="1" customHeight="1" x14ac:dyDescent="0.3">
      <c r="A675" s="1"/>
      <c r="B675" s="27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2.75" hidden="1" customHeight="1" x14ac:dyDescent="0.3">
      <c r="A676" s="1"/>
      <c r="B676" s="27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2.75" hidden="1" customHeight="1" x14ac:dyDescent="0.3">
      <c r="A677" s="1"/>
      <c r="B677" s="27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2.75" hidden="1" customHeight="1" x14ac:dyDescent="0.3">
      <c r="A678" s="1"/>
      <c r="B678" s="27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2.75" hidden="1" customHeight="1" x14ac:dyDescent="0.3">
      <c r="A679" s="1"/>
      <c r="B679" s="27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2.75" hidden="1" customHeight="1" x14ac:dyDescent="0.3">
      <c r="A680" s="1"/>
      <c r="B680" s="27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2.75" hidden="1" customHeight="1" x14ac:dyDescent="0.3">
      <c r="A681" s="1"/>
      <c r="B681" s="27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2.75" hidden="1" customHeight="1" x14ac:dyDescent="0.3">
      <c r="A682" s="1"/>
      <c r="B682" s="27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2.75" hidden="1" customHeight="1" x14ac:dyDescent="0.3">
      <c r="A683" s="1"/>
      <c r="B683" s="27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2.75" hidden="1" customHeight="1" x14ac:dyDescent="0.3">
      <c r="A684" s="1"/>
      <c r="B684" s="27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2.75" hidden="1" customHeight="1" x14ac:dyDescent="0.3">
      <c r="A685" s="1"/>
      <c r="B685" s="27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2.75" hidden="1" customHeight="1" x14ac:dyDescent="0.3">
      <c r="A686" s="1"/>
      <c r="B686" s="27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2.75" hidden="1" customHeight="1" x14ac:dyDescent="0.3">
      <c r="A687" s="1"/>
      <c r="B687" s="27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2.75" hidden="1" customHeight="1" x14ac:dyDescent="0.3">
      <c r="A688" s="1"/>
      <c r="B688" s="27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2.75" hidden="1" customHeight="1" x14ac:dyDescent="0.3">
      <c r="A689" s="1"/>
      <c r="B689" s="27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2.75" hidden="1" customHeight="1" x14ac:dyDescent="0.3">
      <c r="A690" s="1"/>
      <c r="B690" s="27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2.75" hidden="1" customHeight="1" x14ac:dyDescent="0.3">
      <c r="A691" s="1"/>
      <c r="B691" s="27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2.75" hidden="1" customHeight="1" x14ac:dyDescent="0.3">
      <c r="A692" s="1"/>
      <c r="B692" s="27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2.75" hidden="1" customHeight="1" x14ac:dyDescent="0.3">
      <c r="A693" s="1"/>
      <c r="B693" s="27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2.75" hidden="1" customHeight="1" x14ac:dyDescent="0.3">
      <c r="A694" s="1"/>
      <c r="B694" s="27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2.75" hidden="1" customHeight="1" x14ac:dyDescent="0.3">
      <c r="A695" s="1"/>
      <c r="B695" s="27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2.75" hidden="1" customHeight="1" x14ac:dyDescent="0.3">
      <c r="A696" s="1"/>
      <c r="B696" s="27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2.75" hidden="1" customHeight="1" x14ac:dyDescent="0.3">
      <c r="A697" s="1"/>
      <c r="B697" s="27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2.75" hidden="1" customHeight="1" x14ac:dyDescent="0.3">
      <c r="A698" s="1"/>
      <c r="B698" s="27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2.75" hidden="1" customHeight="1" x14ac:dyDescent="0.3">
      <c r="A699" s="1"/>
      <c r="B699" s="27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2.75" hidden="1" customHeight="1" x14ac:dyDescent="0.3">
      <c r="A700" s="1"/>
      <c r="B700" s="27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2.75" hidden="1" customHeight="1" x14ac:dyDescent="0.3">
      <c r="A701" s="1"/>
      <c r="B701" s="27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2.75" hidden="1" customHeight="1" x14ac:dyDescent="0.3">
      <c r="A702" s="1"/>
      <c r="B702" s="27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2.75" hidden="1" customHeight="1" x14ac:dyDescent="0.3">
      <c r="A703" s="1"/>
      <c r="B703" s="27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2.75" hidden="1" customHeight="1" x14ac:dyDescent="0.3">
      <c r="A704" s="1"/>
      <c r="B704" s="27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2.75" hidden="1" customHeight="1" x14ac:dyDescent="0.3">
      <c r="A705" s="1"/>
      <c r="B705" s="27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2.75" hidden="1" customHeight="1" x14ac:dyDescent="0.3">
      <c r="A706" s="1"/>
      <c r="B706" s="27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2.75" hidden="1" customHeight="1" x14ac:dyDescent="0.3">
      <c r="A707" s="1"/>
      <c r="B707" s="27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2.75" hidden="1" customHeight="1" x14ac:dyDescent="0.3">
      <c r="A708" s="1"/>
      <c r="B708" s="27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2.75" hidden="1" customHeight="1" x14ac:dyDescent="0.3">
      <c r="A709" s="1"/>
      <c r="B709" s="27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2.75" hidden="1" customHeight="1" x14ac:dyDescent="0.3">
      <c r="A710" s="1"/>
      <c r="B710" s="27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2.75" hidden="1" customHeight="1" x14ac:dyDescent="0.3">
      <c r="A711" s="1"/>
      <c r="B711" s="27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2.75" hidden="1" customHeight="1" x14ac:dyDescent="0.3">
      <c r="A712" s="1"/>
      <c r="B712" s="27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2.75" hidden="1" customHeight="1" x14ac:dyDescent="0.3">
      <c r="A713" s="1"/>
      <c r="B713" s="27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2.75" hidden="1" customHeight="1" x14ac:dyDescent="0.3">
      <c r="A714" s="1"/>
      <c r="B714" s="27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2.75" hidden="1" customHeight="1" x14ac:dyDescent="0.3">
      <c r="A715" s="1"/>
      <c r="B715" s="27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2.75" hidden="1" customHeight="1" x14ac:dyDescent="0.3">
      <c r="A716" s="1"/>
      <c r="B716" s="27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2.75" hidden="1" customHeight="1" x14ac:dyDescent="0.3">
      <c r="A717" s="1"/>
      <c r="B717" s="27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2.75" hidden="1" customHeight="1" x14ac:dyDescent="0.3">
      <c r="A718" s="1"/>
      <c r="B718" s="27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2.75" hidden="1" customHeight="1" x14ac:dyDescent="0.3">
      <c r="A719" s="1"/>
      <c r="B719" s="27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2.75" hidden="1" customHeight="1" x14ac:dyDescent="0.3">
      <c r="A720" s="1"/>
      <c r="B720" s="27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2.75" hidden="1" customHeight="1" x14ac:dyDescent="0.3">
      <c r="A721" s="1"/>
      <c r="B721" s="27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2.75" hidden="1" customHeight="1" x14ac:dyDescent="0.3">
      <c r="A722" s="1"/>
      <c r="B722" s="27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2.75" hidden="1" customHeight="1" x14ac:dyDescent="0.3">
      <c r="A723" s="1"/>
      <c r="B723" s="27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2.75" hidden="1" customHeight="1" x14ac:dyDescent="0.3">
      <c r="A724" s="1"/>
      <c r="B724" s="27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2.75" hidden="1" customHeight="1" x14ac:dyDescent="0.3">
      <c r="A725" s="1"/>
      <c r="B725" s="27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2.75" hidden="1" customHeight="1" x14ac:dyDescent="0.3">
      <c r="A726" s="1"/>
      <c r="B726" s="27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2.75" hidden="1" customHeight="1" x14ac:dyDescent="0.3">
      <c r="A727" s="1"/>
      <c r="B727" s="27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2.75" hidden="1" customHeight="1" x14ac:dyDescent="0.3">
      <c r="A728" s="1"/>
      <c r="B728" s="27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2.75" hidden="1" customHeight="1" x14ac:dyDescent="0.3">
      <c r="A729" s="1"/>
      <c r="B729" s="27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2.75" hidden="1" customHeight="1" x14ac:dyDescent="0.3">
      <c r="A730" s="1"/>
      <c r="B730" s="27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2.75" hidden="1" customHeight="1" x14ac:dyDescent="0.3">
      <c r="A731" s="1"/>
      <c r="B731" s="27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2.75" hidden="1" customHeight="1" x14ac:dyDescent="0.3">
      <c r="A732" s="1"/>
      <c r="B732" s="27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2.75" hidden="1" customHeight="1" x14ac:dyDescent="0.3">
      <c r="A733" s="1"/>
      <c r="B733" s="27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2.75" hidden="1" customHeight="1" x14ac:dyDescent="0.3">
      <c r="A734" s="1"/>
      <c r="B734" s="27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2.75" hidden="1" customHeight="1" x14ac:dyDescent="0.3">
      <c r="A735" s="1"/>
      <c r="B735" s="27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2.75" hidden="1" customHeight="1" x14ac:dyDescent="0.3">
      <c r="A736" s="1"/>
      <c r="B736" s="27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2.75" hidden="1" customHeight="1" x14ac:dyDescent="0.3">
      <c r="A737" s="1"/>
      <c r="B737" s="27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2.75" hidden="1" customHeight="1" x14ac:dyDescent="0.3">
      <c r="A738" s="1"/>
      <c r="B738" s="27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2.75" hidden="1" customHeight="1" x14ac:dyDescent="0.3">
      <c r="A739" s="1"/>
      <c r="B739" s="27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2.75" hidden="1" customHeight="1" x14ac:dyDescent="0.3">
      <c r="A740" s="1"/>
      <c r="B740" s="27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2.75" hidden="1" customHeight="1" x14ac:dyDescent="0.3">
      <c r="A741" s="1"/>
      <c r="B741" s="27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2.75" hidden="1" customHeight="1" x14ac:dyDescent="0.3">
      <c r="A742" s="1"/>
      <c r="B742" s="27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2.75" hidden="1" customHeight="1" x14ac:dyDescent="0.3">
      <c r="A743" s="1"/>
      <c r="B743" s="27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2.75" hidden="1" customHeight="1" x14ac:dyDescent="0.3">
      <c r="A744" s="1"/>
      <c r="B744" s="27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2.75" hidden="1" customHeight="1" x14ac:dyDescent="0.3">
      <c r="A745" s="1"/>
      <c r="B745" s="27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2.75" hidden="1" customHeight="1" x14ac:dyDescent="0.3">
      <c r="A746" s="1"/>
      <c r="B746" s="27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2.75" hidden="1" customHeight="1" x14ac:dyDescent="0.3">
      <c r="A747" s="1"/>
      <c r="B747" s="27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2.75" hidden="1" customHeight="1" x14ac:dyDescent="0.3">
      <c r="A748" s="1"/>
      <c r="B748" s="27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2.75" hidden="1" customHeight="1" x14ac:dyDescent="0.3">
      <c r="A749" s="1"/>
      <c r="B749" s="27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2.75" hidden="1" customHeight="1" x14ac:dyDescent="0.3">
      <c r="A750" s="1"/>
      <c r="B750" s="27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2.75" hidden="1" customHeight="1" x14ac:dyDescent="0.3">
      <c r="A751" s="1"/>
      <c r="B751" s="27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2.75" hidden="1" customHeight="1" x14ac:dyDescent="0.3">
      <c r="A752" s="1"/>
      <c r="B752" s="27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2.75" hidden="1" customHeight="1" x14ac:dyDescent="0.3">
      <c r="A753" s="1"/>
      <c r="B753" s="27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2.75" hidden="1" customHeight="1" x14ac:dyDescent="0.3">
      <c r="A754" s="1"/>
      <c r="B754" s="27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2.75" hidden="1" customHeight="1" x14ac:dyDescent="0.3">
      <c r="A755" s="1"/>
      <c r="B755" s="27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2.75" hidden="1" customHeight="1" x14ac:dyDescent="0.3">
      <c r="A756" s="1"/>
      <c r="B756" s="27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2.75" hidden="1" customHeight="1" x14ac:dyDescent="0.3">
      <c r="A757" s="1"/>
      <c r="B757" s="27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2.75" hidden="1" customHeight="1" x14ac:dyDescent="0.3">
      <c r="A758" s="1"/>
      <c r="B758" s="27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2.75" hidden="1" customHeight="1" x14ac:dyDescent="0.3">
      <c r="A759" s="1"/>
      <c r="B759" s="27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2.75" hidden="1" customHeight="1" x14ac:dyDescent="0.3">
      <c r="A760" s="1"/>
      <c r="B760" s="27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2.75" hidden="1" customHeight="1" x14ac:dyDescent="0.3">
      <c r="A761" s="1"/>
      <c r="B761" s="27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2.75" hidden="1" customHeight="1" x14ac:dyDescent="0.3">
      <c r="A762" s="1"/>
      <c r="B762" s="27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2.75" hidden="1" customHeight="1" x14ac:dyDescent="0.3">
      <c r="A763" s="1"/>
      <c r="B763" s="27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2.75" hidden="1" customHeight="1" x14ac:dyDescent="0.3">
      <c r="A764" s="1"/>
      <c r="B764" s="27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2.75" hidden="1" customHeight="1" x14ac:dyDescent="0.3">
      <c r="A765" s="1"/>
      <c r="B765" s="27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2.75" hidden="1" customHeight="1" x14ac:dyDescent="0.3">
      <c r="A766" s="1"/>
      <c r="B766" s="27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2.75" hidden="1" customHeight="1" x14ac:dyDescent="0.3">
      <c r="A767" s="1"/>
      <c r="B767" s="27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2.75" hidden="1" customHeight="1" x14ac:dyDescent="0.3">
      <c r="A768" s="1"/>
      <c r="B768" s="27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2.75" hidden="1" customHeight="1" x14ac:dyDescent="0.3">
      <c r="A769" s="1"/>
      <c r="B769" s="27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2.75" hidden="1" customHeight="1" x14ac:dyDescent="0.3">
      <c r="A770" s="1"/>
      <c r="B770" s="27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2.75" hidden="1" customHeight="1" x14ac:dyDescent="0.3">
      <c r="A771" s="1"/>
      <c r="B771" s="27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2.75" hidden="1" customHeight="1" x14ac:dyDescent="0.3">
      <c r="A772" s="1"/>
      <c r="B772" s="27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2.75" hidden="1" customHeight="1" x14ac:dyDescent="0.3">
      <c r="A773" s="1"/>
      <c r="B773" s="27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2.75" hidden="1" customHeight="1" x14ac:dyDescent="0.3">
      <c r="A774" s="1"/>
      <c r="B774" s="27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2.75" hidden="1" customHeight="1" x14ac:dyDescent="0.3">
      <c r="A775" s="1"/>
      <c r="B775" s="27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2.75" hidden="1" customHeight="1" x14ac:dyDescent="0.3">
      <c r="A776" s="1"/>
      <c r="B776" s="27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2.75" hidden="1" customHeight="1" x14ac:dyDescent="0.3">
      <c r="A777" s="1"/>
      <c r="B777" s="27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2.75" hidden="1" customHeight="1" x14ac:dyDescent="0.3">
      <c r="A778" s="1"/>
      <c r="B778" s="27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2.75" hidden="1" customHeight="1" x14ac:dyDescent="0.3">
      <c r="A779" s="1"/>
      <c r="B779" s="27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2.75" hidden="1" customHeight="1" x14ac:dyDescent="0.3">
      <c r="A780" s="1"/>
      <c r="B780" s="27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2.75" hidden="1" customHeight="1" x14ac:dyDescent="0.3">
      <c r="A781" s="1"/>
      <c r="B781" s="27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2.75" hidden="1" customHeight="1" x14ac:dyDescent="0.3">
      <c r="A782" s="1"/>
      <c r="B782" s="27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2.75" hidden="1" customHeight="1" x14ac:dyDescent="0.3">
      <c r="A783" s="1"/>
      <c r="B783" s="27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2.75" hidden="1" customHeight="1" x14ac:dyDescent="0.3">
      <c r="A784" s="1"/>
      <c r="B784" s="27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2.75" hidden="1" customHeight="1" x14ac:dyDescent="0.3">
      <c r="A785" s="1"/>
      <c r="B785" s="27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2.75" hidden="1" customHeight="1" x14ac:dyDescent="0.3">
      <c r="A786" s="1"/>
      <c r="B786" s="27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2.75" hidden="1" customHeight="1" x14ac:dyDescent="0.3">
      <c r="A787" s="1"/>
      <c r="B787" s="27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2.75" hidden="1" customHeight="1" x14ac:dyDescent="0.3">
      <c r="A788" s="1"/>
      <c r="B788" s="27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2.75" hidden="1" customHeight="1" x14ac:dyDescent="0.3">
      <c r="A789" s="1"/>
      <c r="B789" s="27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2.75" hidden="1" customHeight="1" x14ac:dyDescent="0.3">
      <c r="A790" s="1"/>
      <c r="B790" s="27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2.75" hidden="1" customHeight="1" x14ac:dyDescent="0.3">
      <c r="A791" s="1"/>
      <c r="B791" s="27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2.75" hidden="1" customHeight="1" x14ac:dyDescent="0.3">
      <c r="A792" s="1"/>
      <c r="B792" s="27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2.75" hidden="1" customHeight="1" x14ac:dyDescent="0.3">
      <c r="A793" s="1"/>
      <c r="B793" s="27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2.75" hidden="1" customHeight="1" x14ac:dyDescent="0.3">
      <c r="A794" s="1"/>
      <c r="B794" s="27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2.75" hidden="1" customHeight="1" x14ac:dyDescent="0.3">
      <c r="A795" s="1"/>
      <c r="B795" s="27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2.75" hidden="1" customHeight="1" x14ac:dyDescent="0.3">
      <c r="A796" s="1"/>
      <c r="B796" s="27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2.75" hidden="1" customHeight="1" x14ac:dyDescent="0.3">
      <c r="A797" s="1"/>
      <c r="B797" s="27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2.75" hidden="1" customHeight="1" x14ac:dyDescent="0.3">
      <c r="A798" s="1"/>
      <c r="B798" s="27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2.75" hidden="1" customHeight="1" x14ac:dyDescent="0.3">
      <c r="A799" s="1"/>
      <c r="B799" s="27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2.75" hidden="1" customHeight="1" x14ac:dyDescent="0.3">
      <c r="A800" s="1"/>
      <c r="B800" s="27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2.75" hidden="1" customHeight="1" x14ac:dyDescent="0.3">
      <c r="A801" s="1"/>
      <c r="B801" s="27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2.75" hidden="1" customHeight="1" x14ac:dyDescent="0.3">
      <c r="A802" s="1"/>
      <c r="B802" s="27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2.75" hidden="1" customHeight="1" x14ac:dyDescent="0.3">
      <c r="A803" s="1"/>
      <c r="B803" s="27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2.75" hidden="1" customHeight="1" x14ac:dyDescent="0.3">
      <c r="A804" s="1"/>
      <c r="B804" s="27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2.75" hidden="1" customHeight="1" x14ac:dyDescent="0.3">
      <c r="A805" s="1"/>
      <c r="B805" s="27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2.75" hidden="1" customHeight="1" x14ac:dyDescent="0.3">
      <c r="A806" s="1"/>
      <c r="B806" s="27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2.75" hidden="1" customHeight="1" x14ac:dyDescent="0.3">
      <c r="A807" s="1"/>
      <c r="B807" s="27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2.75" hidden="1" customHeight="1" x14ac:dyDescent="0.3">
      <c r="A808" s="1"/>
      <c r="B808" s="27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2.75" hidden="1" customHeight="1" x14ac:dyDescent="0.3">
      <c r="A809" s="1"/>
      <c r="B809" s="27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2.75" hidden="1" customHeight="1" x14ac:dyDescent="0.3">
      <c r="A810" s="1"/>
      <c r="B810" s="27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2.75" hidden="1" customHeight="1" x14ac:dyDescent="0.3">
      <c r="A811" s="1"/>
      <c r="B811" s="27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2.75" hidden="1" customHeight="1" x14ac:dyDescent="0.3">
      <c r="A812" s="1"/>
      <c r="B812" s="27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2.75" hidden="1" customHeight="1" x14ac:dyDescent="0.3">
      <c r="A813" s="1"/>
      <c r="B813" s="27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2.75" hidden="1" customHeight="1" x14ac:dyDescent="0.3">
      <c r="A814" s="1"/>
      <c r="B814" s="27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2.75" hidden="1" customHeight="1" x14ac:dyDescent="0.3">
      <c r="A815" s="1"/>
      <c r="B815" s="27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2.75" hidden="1" customHeight="1" x14ac:dyDescent="0.3">
      <c r="A816" s="1"/>
      <c r="B816" s="27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2.75" hidden="1" customHeight="1" x14ac:dyDescent="0.3">
      <c r="A817" s="1"/>
      <c r="B817" s="27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2.75" hidden="1" customHeight="1" x14ac:dyDescent="0.3">
      <c r="A818" s="1"/>
      <c r="B818" s="27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2.75" hidden="1" customHeight="1" x14ac:dyDescent="0.3">
      <c r="A819" s="1"/>
      <c r="B819" s="27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2.75" hidden="1" customHeight="1" x14ac:dyDescent="0.3">
      <c r="A820" s="1"/>
      <c r="B820" s="27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2.75" hidden="1" customHeight="1" x14ac:dyDescent="0.3">
      <c r="A821" s="1"/>
      <c r="B821" s="27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2.75" hidden="1" customHeight="1" x14ac:dyDescent="0.3">
      <c r="A822" s="1"/>
      <c r="B822" s="27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2.75" hidden="1" customHeight="1" x14ac:dyDescent="0.3">
      <c r="A823" s="1"/>
      <c r="B823" s="27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2.75" hidden="1" customHeight="1" x14ac:dyDescent="0.3">
      <c r="A824" s="1"/>
      <c r="B824" s="27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2.75" hidden="1" customHeight="1" x14ac:dyDescent="0.3">
      <c r="A825" s="1"/>
      <c r="B825" s="27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2.75" hidden="1" customHeight="1" x14ac:dyDescent="0.3">
      <c r="A826" s="1"/>
      <c r="B826" s="27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2.75" hidden="1" customHeight="1" x14ac:dyDescent="0.3">
      <c r="A827" s="1"/>
      <c r="B827" s="27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2.75" hidden="1" customHeight="1" x14ac:dyDescent="0.3">
      <c r="A828" s="1"/>
      <c r="B828" s="27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2.75" hidden="1" customHeight="1" x14ac:dyDescent="0.3">
      <c r="A829" s="1"/>
      <c r="B829" s="27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2.75" hidden="1" customHeight="1" x14ac:dyDescent="0.3">
      <c r="A830" s="1"/>
      <c r="B830" s="27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2.75" hidden="1" customHeight="1" x14ac:dyDescent="0.3">
      <c r="A831" s="1"/>
      <c r="B831" s="27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2.75" hidden="1" customHeight="1" x14ac:dyDescent="0.3">
      <c r="A832" s="1"/>
      <c r="B832" s="27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2.75" hidden="1" customHeight="1" x14ac:dyDescent="0.3">
      <c r="A833" s="1"/>
      <c r="B833" s="27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2.75" hidden="1" customHeight="1" x14ac:dyDescent="0.3">
      <c r="A834" s="1"/>
      <c r="B834" s="27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2.75" hidden="1" customHeight="1" x14ac:dyDescent="0.3">
      <c r="A835" s="1"/>
      <c r="B835" s="27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2.75" hidden="1" customHeight="1" x14ac:dyDescent="0.3">
      <c r="A836" s="1"/>
      <c r="B836" s="27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2.75" hidden="1" customHeight="1" x14ac:dyDescent="0.3">
      <c r="A837" s="1"/>
      <c r="B837" s="27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2.75" hidden="1" customHeight="1" x14ac:dyDescent="0.3">
      <c r="A838" s="1"/>
      <c r="B838" s="27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2.75" hidden="1" customHeight="1" x14ac:dyDescent="0.3">
      <c r="A839" s="1"/>
      <c r="B839" s="27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2.75" hidden="1" customHeight="1" x14ac:dyDescent="0.3">
      <c r="A840" s="1"/>
      <c r="B840" s="27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2.75" hidden="1" customHeight="1" x14ac:dyDescent="0.3">
      <c r="A841" s="1"/>
      <c r="B841" s="27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2.75" hidden="1" customHeight="1" x14ac:dyDescent="0.3">
      <c r="A842" s="1"/>
      <c r="B842" s="27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2.75" hidden="1" customHeight="1" x14ac:dyDescent="0.3">
      <c r="A843" s="1"/>
      <c r="B843" s="27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2.75" hidden="1" customHeight="1" x14ac:dyDescent="0.3">
      <c r="A844" s="1"/>
      <c r="B844" s="27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2.75" hidden="1" customHeight="1" x14ac:dyDescent="0.3">
      <c r="A845" s="1"/>
      <c r="B845" s="27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2.75" hidden="1" customHeight="1" x14ac:dyDescent="0.3">
      <c r="A846" s="1"/>
      <c r="B846" s="27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2.75" hidden="1" customHeight="1" x14ac:dyDescent="0.3">
      <c r="A847" s="1"/>
      <c r="B847" s="27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2.75" hidden="1" customHeight="1" x14ac:dyDescent="0.3">
      <c r="A848" s="1"/>
      <c r="B848" s="27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2.75" hidden="1" customHeight="1" x14ac:dyDescent="0.3">
      <c r="A849" s="1"/>
      <c r="B849" s="27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2.75" hidden="1" customHeight="1" x14ac:dyDescent="0.3">
      <c r="A850" s="1"/>
      <c r="B850" s="27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2.75" hidden="1" customHeight="1" x14ac:dyDescent="0.3">
      <c r="A851" s="1"/>
      <c r="B851" s="27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2.75" hidden="1" customHeight="1" x14ac:dyDescent="0.3">
      <c r="A852" s="1"/>
      <c r="B852" s="27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2.75" hidden="1" customHeight="1" x14ac:dyDescent="0.3">
      <c r="A853" s="1"/>
      <c r="B853" s="27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2.75" hidden="1" customHeight="1" x14ac:dyDescent="0.3">
      <c r="A854" s="1"/>
      <c r="B854" s="27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2.75" hidden="1" customHeight="1" x14ac:dyDescent="0.3">
      <c r="A855" s="1"/>
      <c r="B855" s="27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2.75" hidden="1" customHeight="1" x14ac:dyDescent="0.3">
      <c r="A856" s="1"/>
      <c r="B856" s="27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2.75" hidden="1" customHeight="1" x14ac:dyDescent="0.3">
      <c r="A857" s="1"/>
      <c r="B857" s="27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2.75" hidden="1" customHeight="1" x14ac:dyDescent="0.3">
      <c r="A858" s="1"/>
      <c r="B858" s="27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2.75" hidden="1" customHeight="1" x14ac:dyDescent="0.3">
      <c r="A859" s="1"/>
      <c r="B859" s="27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2.75" hidden="1" customHeight="1" x14ac:dyDescent="0.3">
      <c r="A860" s="1"/>
      <c r="B860" s="27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2.75" hidden="1" customHeight="1" x14ac:dyDescent="0.3">
      <c r="A861" s="1"/>
      <c r="B861" s="27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2.75" hidden="1" customHeight="1" x14ac:dyDescent="0.3">
      <c r="A862" s="1"/>
      <c r="B862" s="27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2.75" hidden="1" customHeight="1" x14ac:dyDescent="0.3">
      <c r="A863" s="1"/>
      <c r="B863" s="27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2.75" hidden="1" customHeight="1" x14ac:dyDescent="0.3">
      <c r="A864" s="1"/>
      <c r="B864" s="27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2.75" hidden="1" customHeight="1" x14ac:dyDescent="0.3">
      <c r="A865" s="1"/>
      <c r="B865" s="27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2.75" hidden="1" customHeight="1" x14ac:dyDescent="0.3">
      <c r="A866" s="1"/>
      <c r="B866" s="27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2.75" hidden="1" customHeight="1" x14ac:dyDescent="0.3">
      <c r="A867" s="1"/>
      <c r="B867" s="27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2.75" hidden="1" customHeight="1" x14ac:dyDescent="0.3">
      <c r="A868" s="1"/>
      <c r="B868" s="27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2.75" hidden="1" customHeight="1" x14ac:dyDescent="0.3">
      <c r="A869" s="1"/>
      <c r="B869" s="27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2.75" hidden="1" customHeight="1" x14ac:dyDescent="0.3">
      <c r="A870" s="1"/>
      <c r="B870" s="27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2.75" hidden="1" customHeight="1" x14ac:dyDescent="0.3">
      <c r="A871" s="1"/>
      <c r="B871" s="27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2.75" hidden="1" customHeight="1" x14ac:dyDescent="0.3">
      <c r="A872" s="1"/>
      <c r="B872" s="27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2.75" hidden="1" customHeight="1" x14ac:dyDescent="0.3">
      <c r="A873" s="1"/>
      <c r="B873" s="27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2.75" hidden="1" customHeight="1" x14ac:dyDescent="0.3">
      <c r="A874" s="1"/>
      <c r="B874" s="27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2.75" hidden="1" customHeight="1" x14ac:dyDescent="0.3">
      <c r="A875" s="1"/>
      <c r="B875" s="27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2.75" hidden="1" customHeight="1" x14ac:dyDescent="0.3">
      <c r="A876" s="1"/>
      <c r="B876" s="27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2.75" hidden="1" customHeight="1" x14ac:dyDescent="0.3">
      <c r="A877" s="1"/>
      <c r="B877" s="27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2.75" hidden="1" customHeight="1" x14ac:dyDescent="0.3">
      <c r="A878" s="1"/>
      <c r="B878" s="27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2.75" hidden="1" customHeight="1" x14ac:dyDescent="0.3">
      <c r="A879" s="1"/>
      <c r="B879" s="27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2.75" hidden="1" customHeight="1" x14ac:dyDescent="0.3">
      <c r="A880" s="1"/>
      <c r="B880" s="27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2.75" hidden="1" customHeight="1" x14ac:dyDescent="0.3">
      <c r="A881" s="1"/>
      <c r="B881" s="27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2.75" hidden="1" customHeight="1" x14ac:dyDescent="0.3">
      <c r="A882" s="1"/>
      <c r="B882" s="27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2.75" hidden="1" customHeight="1" x14ac:dyDescent="0.3">
      <c r="A883" s="1"/>
      <c r="B883" s="27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2.75" hidden="1" customHeight="1" x14ac:dyDescent="0.3">
      <c r="A884" s="1"/>
      <c r="B884" s="27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2.75" hidden="1" customHeight="1" x14ac:dyDescent="0.3">
      <c r="A885" s="1"/>
      <c r="B885" s="27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2.75" hidden="1" customHeight="1" x14ac:dyDescent="0.3">
      <c r="A886" s="1"/>
      <c r="B886" s="27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2.75" hidden="1" customHeight="1" x14ac:dyDescent="0.3">
      <c r="A887" s="1"/>
      <c r="B887" s="27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2.75" hidden="1" customHeight="1" x14ac:dyDescent="0.3">
      <c r="A888" s="1"/>
      <c r="B888" s="27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2.75" hidden="1" customHeight="1" x14ac:dyDescent="0.3">
      <c r="A889" s="1"/>
      <c r="B889" s="27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2.75" hidden="1" customHeight="1" x14ac:dyDescent="0.3">
      <c r="A890" s="1"/>
      <c r="B890" s="27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2.75" hidden="1" customHeight="1" x14ac:dyDescent="0.3">
      <c r="A891" s="1"/>
      <c r="B891" s="27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2.75" hidden="1" customHeight="1" x14ac:dyDescent="0.3">
      <c r="A892" s="1"/>
      <c r="B892" s="27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2.75" hidden="1" customHeight="1" x14ac:dyDescent="0.3">
      <c r="A893" s="1"/>
      <c r="B893" s="27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2.75" hidden="1" customHeight="1" x14ac:dyDescent="0.3">
      <c r="A894" s="1"/>
      <c r="B894" s="27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2.75" hidden="1" customHeight="1" x14ac:dyDescent="0.3">
      <c r="A895" s="1"/>
      <c r="B895" s="27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2.75" hidden="1" customHeight="1" x14ac:dyDescent="0.3">
      <c r="A896" s="1"/>
      <c r="B896" s="27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2.75" hidden="1" customHeight="1" x14ac:dyDescent="0.3">
      <c r="A897" s="1"/>
      <c r="B897" s="27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2.75" hidden="1" customHeight="1" x14ac:dyDescent="0.3">
      <c r="A898" s="1"/>
      <c r="B898" s="27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2.75" hidden="1" customHeight="1" x14ac:dyDescent="0.3">
      <c r="A899" s="1"/>
      <c r="B899" s="27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2.75" hidden="1" customHeight="1" x14ac:dyDescent="0.3">
      <c r="A900" s="1"/>
      <c r="B900" s="27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2.75" hidden="1" customHeight="1" x14ac:dyDescent="0.3">
      <c r="A901" s="1"/>
      <c r="B901" s="27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2.75" hidden="1" customHeight="1" x14ac:dyDescent="0.3">
      <c r="A902" s="1"/>
      <c r="B902" s="27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2.75" hidden="1" customHeight="1" x14ac:dyDescent="0.3">
      <c r="A903" s="1"/>
      <c r="B903" s="27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2.75" hidden="1" customHeight="1" x14ac:dyDescent="0.3">
      <c r="A904" s="1"/>
      <c r="B904" s="27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2.75" hidden="1" customHeight="1" x14ac:dyDescent="0.3">
      <c r="A905" s="1"/>
      <c r="B905" s="27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2.75" hidden="1" customHeight="1" x14ac:dyDescent="0.3">
      <c r="A906" s="1"/>
      <c r="B906" s="27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2.75" hidden="1" customHeight="1" x14ac:dyDescent="0.3">
      <c r="A907" s="1"/>
      <c r="B907" s="27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2.75" hidden="1" customHeight="1" x14ac:dyDescent="0.3">
      <c r="A908" s="1"/>
      <c r="B908" s="27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2.75" hidden="1" customHeight="1" x14ac:dyDescent="0.3">
      <c r="A909" s="1"/>
      <c r="B909" s="27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2.75" hidden="1" customHeight="1" x14ac:dyDescent="0.3">
      <c r="A910" s="1"/>
      <c r="B910" s="27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2.75" hidden="1" customHeight="1" x14ac:dyDescent="0.3">
      <c r="A911" s="1"/>
      <c r="B911" s="27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2.75" hidden="1" customHeight="1" x14ac:dyDescent="0.3">
      <c r="A912" s="1"/>
      <c r="B912" s="27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2.75" hidden="1" customHeight="1" x14ac:dyDescent="0.3">
      <c r="A913" s="1"/>
      <c r="B913" s="27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2.75" hidden="1" customHeight="1" x14ac:dyDescent="0.3">
      <c r="A914" s="1"/>
      <c r="B914" s="27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2.75" hidden="1" customHeight="1" x14ac:dyDescent="0.3">
      <c r="A915" s="1"/>
      <c r="B915" s="27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2.75" hidden="1" customHeight="1" x14ac:dyDescent="0.3">
      <c r="A916" s="1"/>
      <c r="B916" s="27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2.75" hidden="1" customHeight="1" x14ac:dyDescent="0.3">
      <c r="A917" s="1"/>
      <c r="B917" s="27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2.75" hidden="1" customHeight="1" x14ac:dyDescent="0.3">
      <c r="A918" s="1"/>
      <c r="B918" s="27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2.75" hidden="1" customHeight="1" x14ac:dyDescent="0.3">
      <c r="A919" s="1"/>
      <c r="B919" s="27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2.75" hidden="1" customHeight="1" x14ac:dyDescent="0.3">
      <c r="A920" s="1"/>
      <c r="B920" s="27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2.75" hidden="1" customHeight="1" x14ac:dyDescent="0.3">
      <c r="A921" s="1"/>
      <c r="B921" s="27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2.75" hidden="1" customHeight="1" x14ac:dyDescent="0.3">
      <c r="A922" s="1"/>
      <c r="B922" s="27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2.75" hidden="1" customHeight="1" x14ac:dyDescent="0.3">
      <c r="A923" s="1"/>
      <c r="B923" s="27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2.75" hidden="1" customHeight="1" x14ac:dyDescent="0.3">
      <c r="A924" s="1"/>
      <c r="B924" s="27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2.75" hidden="1" customHeight="1" x14ac:dyDescent="0.3">
      <c r="A925" s="1"/>
      <c r="B925" s="27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2.75" hidden="1" customHeight="1" x14ac:dyDescent="0.3">
      <c r="A926" s="1"/>
      <c r="B926" s="27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2.75" hidden="1" customHeight="1" x14ac:dyDescent="0.3">
      <c r="A927" s="1"/>
      <c r="B927" s="27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2.75" hidden="1" customHeight="1" x14ac:dyDescent="0.3">
      <c r="A928" s="1"/>
      <c r="B928" s="27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2.75" hidden="1" customHeight="1" x14ac:dyDescent="0.3">
      <c r="A929" s="1"/>
      <c r="B929" s="27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2.75" hidden="1" customHeight="1" x14ac:dyDescent="0.3">
      <c r="A930" s="1"/>
      <c r="B930" s="27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2.75" hidden="1" customHeight="1" x14ac:dyDescent="0.3">
      <c r="A931" s="1"/>
      <c r="B931" s="27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2.75" hidden="1" customHeight="1" x14ac:dyDescent="0.3">
      <c r="A932" s="1"/>
      <c r="B932" s="27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2.75" hidden="1" customHeight="1" x14ac:dyDescent="0.3">
      <c r="A933" s="1"/>
      <c r="B933" s="27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2.75" hidden="1" customHeight="1" x14ac:dyDescent="0.3">
      <c r="A934" s="1"/>
      <c r="B934" s="27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2.75" hidden="1" customHeight="1" x14ac:dyDescent="0.3">
      <c r="A935" s="1"/>
      <c r="B935" s="27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2.75" hidden="1" customHeight="1" x14ac:dyDescent="0.3">
      <c r="A936" s="1"/>
      <c r="B936" s="27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2.75" hidden="1" customHeight="1" x14ac:dyDescent="0.3">
      <c r="A937" s="1"/>
      <c r="B937" s="27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2.75" hidden="1" customHeight="1" x14ac:dyDescent="0.3">
      <c r="A938" s="1"/>
      <c r="B938" s="27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2.75" hidden="1" customHeight="1" x14ac:dyDescent="0.3">
      <c r="A939" s="1"/>
      <c r="B939" s="27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2.75" hidden="1" customHeight="1" x14ac:dyDescent="0.3">
      <c r="A940" s="1"/>
      <c r="B940" s="27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2.75" hidden="1" customHeight="1" x14ac:dyDescent="0.3">
      <c r="A941" s="1"/>
      <c r="B941" s="27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2.75" hidden="1" customHeight="1" x14ac:dyDescent="0.3">
      <c r="A942" s="1"/>
      <c r="B942" s="27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2.75" hidden="1" customHeight="1" x14ac:dyDescent="0.3">
      <c r="A943" s="1"/>
      <c r="B943" s="27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2.75" hidden="1" customHeight="1" x14ac:dyDescent="0.3">
      <c r="A944" s="1"/>
      <c r="B944" s="27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2.75" hidden="1" customHeight="1" x14ac:dyDescent="0.3">
      <c r="A945" s="1"/>
      <c r="B945" s="27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2.75" hidden="1" customHeight="1" x14ac:dyDescent="0.3">
      <c r="A946" s="1"/>
      <c r="B946" s="27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2.75" hidden="1" customHeight="1" x14ac:dyDescent="0.3">
      <c r="A947" s="1"/>
      <c r="B947" s="27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2.75" hidden="1" customHeight="1" x14ac:dyDescent="0.3">
      <c r="A948" s="1"/>
      <c r="B948" s="27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2.75" hidden="1" customHeight="1" x14ac:dyDescent="0.3">
      <c r="A949" s="1"/>
      <c r="B949" s="27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2.75" hidden="1" customHeight="1" x14ac:dyDescent="0.3">
      <c r="A950" s="1"/>
      <c r="B950" s="27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2.75" hidden="1" customHeight="1" x14ac:dyDescent="0.3">
      <c r="A951" s="1"/>
      <c r="B951" s="27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2.75" hidden="1" customHeight="1" x14ac:dyDescent="0.3">
      <c r="A952" s="1"/>
      <c r="B952" s="27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2.75" hidden="1" customHeight="1" x14ac:dyDescent="0.3">
      <c r="A953" s="1"/>
      <c r="B953" s="27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2.75" hidden="1" customHeight="1" x14ac:dyDescent="0.3">
      <c r="A954" s="1"/>
      <c r="B954" s="27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2.75" hidden="1" customHeight="1" x14ac:dyDescent="0.3">
      <c r="A955" s="1"/>
      <c r="B955" s="27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2.75" hidden="1" customHeight="1" x14ac:dyDescent="0.3">
      <c r="A956" s="1"/>
      <c r="B956" s="27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2.75" hidden="1" customHeight="1" x14ac:dyDescent="0.3">
      <c r="A957" s="1"/>
      <c r="B957" s="27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2.75" hidden="1" customHeight="1" x14ac:dyDescent="0.3">
      <c r="A958" s="1"/>
      <c r="B958" s="27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2.75" hidden="1" customHeight="1" x14ac:dyDescent="0.3">
      <c r="A959" s="1"/>
      <c r="B959" s="27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2.75" hidden="1" customHeight="1" x14ac:dyDescent="0.3">
      <c r="A960" s="1"/>
      <c r="B960" s="27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2.75" hidden="1" customHeight="1" x14ac:dyDescent="0.3">
      <c r="A961" s="1"/>
      <c r="B961" s="27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2.75" hidden="1" customHeight="1" x14ac:dyDescent="0.3">
      <c r="A962" s="1"/>
      <c r="B962" s="27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2.75" hidden="1" customHeight="1" x14ac:dyDescent="0.3">
      <c r="A963" s="1"/>
      <c r="B963" s="27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2.75" hidden="1" customHeight="1" x14ac:dyDescent="0.3">
      <c r="A964" s="1"/>
      <c r="B964" s="27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2.75" hidden="1" customHeight="1" x14ac:dyDescent="0.3">
      <c r="A965" s="1"/>
      <c r="B965" s="27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2.75" hidden="1" customHeight="1" x14ac:dyDescent="0.3">
      <c r="A966" s="1"/>
      <c r="B966" s="27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2.75" hidden="1" customHeight="1" x14ac:dyDescent="0.3">
      <c r="A967" s="1"/>
      <c r="B967" s="27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2.75" hidden="1" customHeight="1" x14ac:dyDescent="0.3">
      <c r="A968" s="1"/>
      <c r="B968" s="27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2.75" hidden="1" customHeight="1" x14ac:dyDescent="0.3">
      <c r="A969" s="1"/>
      <c r="B969" s="27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2.75" hidden="1" customHeight="1" x14ac:dyDescent="0.3">
      <c r="A970" s="1"/>
      <c r="B970" s="27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2.75" hidden="1" customHeight="1" x14ac:dyDescent="0.3">
      <c r="A971" s="1"/>
      <c r="B971" s="27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2.75" hidden="1" customHeight="1" x14ac:dyDescent="0.3">
      <c r="A972" s="1"/>
      <c r="B972" s="27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2.75" hidden="1" customHeight="1" x14ac:dyDescent="0.3">
      <c r="A973" s="1"/>
      <c r="B973" s="27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2.75" hidden="1" customHeight="1" x14ac:dyDescent="0.3">
      <c r="A974" s="1"/>
      <c r="B974" s="27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2.75" hidden="1" customHeight="1" x14ac:dyDescent="0.3">
      <c r="A975" s="1"/>
      <c r="B975" s="27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2.75" hidden="1" customHeight="1" x14ac:dyDescent="0.3">
      <c r="A976" s="1"/>
      <c r="B976" s="27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2.75" hidden="1" customHeight="1" x14ac:dyDescent="0.3">
      <c r="A977" s="1"/>
      <c r="B977" s="27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2.75" hidden="1" customHeight="1" x14ac:dyDescent="0.3">
      <c r="A978" s="1"/>
      <c r="B978" s="27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2.75" hidden="1" customHeight="1" x14ac:dyDescent="0.3">
      <c r="A979" s="1"/>
      <c r="B979" s="27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2.75" hidden="1" customHeight="1" x14ac:dyDescent="0.3">
      <c r="A980" s="1"/>
      <c r="B980" s="27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2.75" hidden="1" customHeight="1" x14ac:dyDescent="0.3">
      <c r="A981" s="1"/>
      <c r="B981" s="27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2.75" hidden="1" customHeight="1" x14ac:dyDescent="0.3">
      <c r="A982" s="1"/>
      <c r="B982" s="27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2.75" hidden="1" customHeight="1" x14ac:dyDescent="0.3">
      <c r="A983" s="1"/>
      <c r="B983" s="27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2.75" hidden="1" customHeight="1" x14ac:dyDescent="0.3">
      <c r="A984" s="1"/>
      <c r="B984" s="27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2.75" hidden="1" customHeight="1" x14ac:dyDescent="0.3">
      <c r="A985" s="1"/>
      <c r="B985" s="27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2.75" hidden="1" customHeight="1" x14ac:dyDescent="0.3">
      <c r="A986" s="1"/>
      <c r="B986" s="27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2.75" hidden="1" customHeight="1" x14ac:dyDescent="0.3">
      <c r="A987" s="1"/>
      <c r="B987" s="27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2.75" hidden="1" customHeight="1" x14ac:dyDescent="0.3">
      <c r="A988" s="1"/>
      <c r="B988" s="27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2.75" hidden="1" customHeight="1" x14ac:dyDescent="0.3">
      <c r="A989" s="1"/>
      <c r="B989" s="27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2.75" hidden="1" customHeight="1" x14ac:dyDescent="0.3">
      <c r="A990" s="1"/>
      <c r="B990" s="27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2.75" hidden="1" customHeight="1" x14ac:dyDescent="0.3">
      <c r="A991" s="1"/>
      <c r="B991" s="27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2.75" hidden="1" customHeight="1" x14ac:dyDescent="0.3">
      <c r="A992" s="1"/>
      <c r="B992" s="27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2.75" hidden="1" customHeight="1" x14ac:dyDescent="0.3">
      <c r="A993" s="1"/>
      <c r="B993" s="27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2.75" hidden="1" customHeight="1" x14ac:dyDescent="0.3">
      <c r="A994" s="1"/>
      <c r="B994" s="27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2.75" hidden="1" customHeight="1" x14ac:dyDescent="0.3">
      <c r="A995" s="1"/>
      <c r="B995" s="27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2.75" hidden="1" customHeight="1" x14ac:dyDescent="0.3">
      <c r="A996" s="1"/>
      <c r="B996" s="27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2.75" hidden="1" customHeight="1" x14ac:dyDescent="0.3">
      <c r="A997" s="1"/>
      <c r="B997" s="27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2.75" hidden="1" customHeight="1" x14ac:dyDescent="0.3">
      <c r="A998" s="1"/>
      <c r="B998" s="27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ht="12.75" hidden="1" customHeight="1" x14ac:dyDescent="0.3">
      <c r="A999" s="1"/>
      <c r="B999" s="27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ht="12.75" hidden="1" customHeight="1" x14ac:dyDescent="0.3">
      <c r="A1000" s="1"/>
      <c r="B1000" s="27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  <row r="1001" spans="1:12" ht="12.75" hidden="1" customHeight="1" x14ac:dyDescent="0.3">
      <c r="A1001" s="1"/>
      <c r="B1001" s="27"/>
      <c r="C1001" s="1"/>
      <c r="D1001" s="1"/>
      <c r="E1001" s="1"/>
      <c r="F1001" s="1"/>
      <c r="G1001" s="1"/>
      <c r="H1001" s="1"/>
      <c r="I1001" s="1"/>
      <c r="J1001" s="1"/>
      <c r="K1001" s="1"/>
      <c r="L1001" s="1"/>
    </row>
    <row r="1002" spans="1:12" ht="12.75" hidden="1" customHeight="1" x14ac:dyDescent="0.3">
      <c r="A1002" s="1"/>
      <c r="B1002" s="27"/>
      <c r="C1002" s="1"/>
      <c r="D1002" s="1"/>
      <c r="E1002" s="1"/>
      <c r="F1002" s="1"/>
      <c r="G1002" s="1"/>
      <c r="H1002" s="1"/>
      <c r="I1002" s="1"/>
      <c r="J1002" s="1"/>
      <c r="K1002" s="1"/>
      <c r="L1002" s="1"/>
    </row>
    <row r="1003" spans="1:12" ht="12.75" hidden="1" customHeight="1" x14ac:dyDescent="0.3">
      <c r="A1003" s="1"/>
      <c r="B1003" s="27"/>
      <c r="C1003" s="1"/>
      <c r="D1003" s="1"/>
      <c r="E1003" s="1"/>
      <c r="F1003" s="1"/>
      <c r="G1003" s="1"/>
      <c r="H1003" s="1"/>
      <c r="I1003" s="1"/>
      <c r="J1003" s="1"/>
      <c r="K1003" s="1"/>
      <c r="L1003" s="1"/>
    </row>
    <row r="1004" spans="1:12" ht="12.75" hidden="1" customHeight="1" x14ac:dyDescent="0.3">
      <c r="A1004" s="1"/>
      <c r="B1004" s="27"/>
      <c r="C1004" s="1"/>
      <c r="D1004" s="1"/>
      <c r="E1004" s="1"/>
      <c r="F1004" s="1"/>
      <c r="G1004" s="1"/>
      <c r="H1004" s="1"/>
      <c r="I1004" s="1"/>
      <c r="J1004" s="1"/>
      <c r="K1004" s="1"/>
      <c r="L1004" s="1"/>
    </row>
    <row r="1005" spans="1:12" ht="12.75" hidden="1" customHeight="1" x14ac:dyDescent="0.3">
      <c r="A1005" s="1"/>
      <c r="B1005" s="27"/>
      <c r="C1005" s="1"/>
      <c r="D1005" s="1"/>
      <c r="E1005" s="1"/>
      <c r="F1005" s="1"/>
      <c r="G1005" s="1"/>
      <c r="H1005" s="1"/>
      <c r="I1005" s="1"/>
      <c r="J1005" s="1"/>
      <c r="K1005" s="1"/>
      <c r="L1005" s="1"/>
    </row>
    <row r="1006" spans="1:12" ht="12.75" hidden="1" customHeight="1" x14ac:dyDescent="0.3">
      <c r="A1006" s="1"/>
      <c r="B1006" s="27"/>
      <c r="C1006" s="1"/>
      <c r="D1006" s="1"/>
      <c r="E1006" s="1"/>
      <c r="F1006" s="1"/>
      <c r="G1006" s="1"/>
      <c r="H1006" s="1"/>
      <c r="I1006" s="1"/>
      <c r="J1006" s="1"/>
      <c r="K1006" s="1"/>
      <c r="L1006" s="1"/>
    </row>
    <row r="1007" spans="1:12" ht="12.75" hidden="1" customHeight="1" x14ac:dyDescent="0.3">
      <c r="A1007" s="1"/>
      <c r="B1007" s="27"/>
      <c r="C1007" s="1"/>
      <c r="D1007" s="1"/>
      <c r="E1007" s="1"/>
      <c r="F1007" s="1"/>
      <c r="G1007" s="1"/>
      <c r="H1007" s="1"/>
      <c r="I1007" s="1"/>
      <c r="J1007" s="1"/>
      <c r="K1007" s="1"/>
      <c r="L1007" s="1"/>
    </row>
    <row r="1008" spans="1:12" ht="12.75" hidden="1" customHeight="1" x14ac:dyDescent="0.3">
      <c r="A1008" s="1"/>
      <c r="B1008" s="27"/>
      <c r="C1008" s="1"/>
      <c r="D1008" s="1"/>
      <c r="E1008" s="1"/>
      <c r="F1008" s="1"/>
      <c r="G1008" s="1"/>
      <c r="H1008" s="1"/>
      <c r="I1008" s="1"/>
      <c r="J1008" s="1"/>
      <c r="K1008" s="1"/>
      <c r="L1008" s="1"/>
    </row>
    <row r="1009" spans="1:12" ht="12.75" hidden="1" customHeight="1" x14ac:dyDescent="0.3">
      <c r="A1009" s="1"/>
      <c r="B1009" s="27"/>
      <c r="C1009" s="1"/>
      <c r="D1009" s="1"/>
      <c r="E1009" s="1"/>
      <c r="F1009" s="1"/>
      <c r="G1009" s="1"/>
      <c r="H1009" s="1"/>
      <c r="I1009" s="1"/>
      <c r="J1009" s="1"/>
      <c r="K1009" s="1"/>
      <c r="L1009" s="1"/>
    </row>
    <row r="1010" spans="1:12" ht="12.75" hidden="1" customHeight="1" x14ac:dyDescent="0.3">
      <c r="A1010" s="1"/>
      <c r="B1010" s="27"/>
      <c r="C1010" s="1"/>
      <c r="D1010" s="1"/>
      <c r="E1010" s="1"/>
      <c r="F1010" s="1"/>
      <c r="G1010" s="1"/>
      <c r="H1010" s="1"/>
      <c r="I1010" s="1"/>
      <c r="J1010" s="1"/>
      <c r="K1010" s="1"/>
      <c r="L1010" s="1"/>
    </row>
    <row r="1011" spans="1:12" ht="12.75" hidden="1" customHeight="1" x14ac:dyDescent="0.3">
      <c r="A1011" s="1"/>
      <c r="B1011" s="27"/>
      <c r="C1011" s="1"/>
      <c r="D1011" s="1"/>
      <c r="E1011" s="1"/>
      <c r="F1011" s="1"/>
      <c r="G1011" s="1"/>
      <c r="H1011" s="1"/>
      <c r="I1011" s="1"/>
      <c r="J1011" s="1"/>
      <c r="K1011" s="1"/>
      <c r="L1011" s="1"/>
    </row>
    <row r="1012" spans="1:12" ht="12.75" hidden="1" customHeight="1" x14ac:dyDescent="0.3">
      <c r="A1012" s="1"/>
      <c r="B1012" s="27"/>
      <c r="C1012" s="1"/>
      <c r="D1012" s="1"/>
      <c r="E1012" s="1"/>
      <c r="F1012" s="1"/>
      <c r="G1012" s="1"/>
      <c r="H1012" s="1"/>
      <c r="I1012" s="1"/>
      <c r="J1012" s="1"/>
      <c r="K1012" s="1"/>
      <c r="L1012" s="1"/>
    </row>
    <row r="1013" spans="1:12" ht="12.75" hidden="1" customHeight="1" x14ac:dyDescent="0.3">
      <c r="A1013" s="1"/>
      <c r="B1013" s="27"/>
      <c r="C1013" s="1"/>
      <c r="D1013" s="1"/>
      <c r="E1013" s="1"/>
      <c r="F1013" s="1"/>
      <c r="G1013" s="1"/>
      <c r="H1013" s="1"/>
      <c r="I1013" s="1"/>
      <c r="J1013" s="1"/>
      <c r="K1013" s="1"/>
      <c r="L1013" s="1"/>
    </row>
    <row r="1014" spans="1:12" ht="12.75" hidden="1" customHeight="1" x14ac:dyDescent="0.3">
      <c r="A1014" s="1"/>
      <c r="B1014" s="27"/>
      <c r="C1014" s="1"/>
      <c r="D1014" s="1"/>
      <c r="E1014" s="1"/>
      <c r="F1014" s="1"/>
      <c r="G1014" s="1"/>
      <c r="H1014" s="1"/>
      <c r="I1014" s="1"/>
      <c r="J1014" s="1"/>
      <c r="K1014" s="1"/>
      <c r="L1014" s="1"/>
    </row>
    <row r="1015" spans="1:12" ht="12.75" hidden="1" customHeight="1" x14ac:dyDescent="0.3">
      <c r="A1015" s="1"/>
      <c r="B1015" s="27"/>
      <c r="C1015" s="1"/>
      <c r="D1015" s="1"/>
      <c r="E1015" s="1"/>
      <c r="F1015" s="1"/>
      <c r="G1015" s="1"/>
      <c r="H1015" s="1"/>
      <c r="I1015" s="1"/>
      <c r="J1015" s="1"/>
      <c r="K1015" s="1"/>
      <c r="L1015" s="1"/>
    </row>
    <row r="1016" spans="1:12" ht="12.75" hidden="1" customHeight="1" x14ac:dyDescent="0.3">
      <c r="A1016" s="1"/>
      <c r="B1016" s="27"/>
      <c r="C1016" s="1"/>
      <c r="D1016" s="1"/>
      <c r="E1016" s="1"/>
      <c r="F1016" s="1"/>
      <c r="G1016" s="1"/>
      <c r="H1016" s="1"/>
      <c r="I1016" s="1"/>
      <c r="J1016" s="1"/>
      <c r="K1016" s="1"/>
      <c r="L1016" s="1"/>
    </row>
    <row r="1017" spans="1:12" ht="12.75" hidden="1" customHeight="1" x14ac:dyDescent="0.3">
      <c r="A1017" s="1"/>
      <c r="B1017" s="27"/>
      <c r="C1017" s="1"/>
      <c r="D1017" s="1"/>
      <c r="E1017" s="1"/>
      <c r="F1017" s="1"/>
      <c r="G1017" s="1"/>
      <c r="H1017" s="1"/>
      <c r="I1017" s="1"/>
      <c r="J1017" s="1"/>
      <c r="K1017" s="1"/>
      <c r="L1017" s="1"/>
    </row>
    <row r="1018" spans="1:12" ht="12.75" hidden="1" customHeight="1" x14ac:dyDescent="0.3">
      <c r="A1018" s="1"/>
      <c r="B1018" s="27"/>
      <c r="C1018" s="1"/>
      <c r="D1018" s="1"/>
      <c r="E1018" s="1"/>
      <c r="F1018" s="1"/>
      <c r="G1018" s="1"/>
      <c r="H1018" s="1"/>
      <c r="I1018" s="1"/>
      <c r="J1018" s="1"/>
      <c r="K1018" s="1"/>
      <c r="L1018" s="1"/>
    </row>
    <row r="1019" spans="1:12" ht="12.75" hidden="1" customHeight="1" x14ac:dyDescent="0.3">
      <c r="A1019" s="1"/>
      <c r="B1019" s="27"/>
      <c r="C1019" s="1"/>
      <c r="D1019" s="1"/>
      <c r="E1019" s="1"/>
      <c r="F1019" s="1"/>
      <c r="G1019" s="1"/>
      <c r="H1019" s="1"/>
      <c r="I1019" s="1"/>
      <c r="J1019" s="1"/>
      <c r="K1019" s="1"/>
      <c r="L1019" s="1"/>
    </row>
    <row r="1020" spans="1:12" ht="12.75" hidden="1" customHeight="1" x14ac:dyDescent="0.3">
      <c r="A1020" s="1"/>
      <c r="B1020" s="27"/>
      <c r="C1020" s="1"/>
      <c r="D1020" s="1"/>
      <c r="E1020" s="1"/>
      <c r="F1020" s="1"/>
      <c r="G1020" s="1"/>
      <c r="H1020" s="1"/>
      <c r="I1020" s="1"/>
      <c r="J1020" s="1"/>
      <c r="K1020" s="1"/>
      <c r="L1020" s="1"/>
    </row>
    <row r="1021" spans="1:12" ht="12.75" hidden="1" customHeight="1" x14ac:dyDescent="0.3">
      <c r="A1021" s="1"/>
      <c r="B1021" s="27"/>
      <c r="C1021" s="1"/>
      <c r="D1021" s="1"/>
      <c r="E1021" s="1"/>
      <c r="F1021" s="1"/>
      <c r="G1021" s="1"/>
      <c r="H1021" s="1"/>
      <c r="I1021" s="1"/>
      <c r="J1021" s="1"/>
      <c r="K1021" s="1"/>
      <c r="L1021" s="1"/>
    </row>
    <row r="1022" spans="1:12" ht="12.75" hidden="1" customHeight="1" x14ac:dyDescent="0.3">
      <c r="A1022" s="1"/>
      <c r="B1022" s="27"/>
      <c r="C1022" s="1"/>
      <c r="D1022" s="1"/>
      <c r="E1022" s="1"/>
      <c r="F1022" s="1"/>
      <c r="G1022" s="1"/>
      <c r="H1022" s="1"/>
      <c r="I1022" s="1"/>
      <c r="J1022" s="1"/>
      <c r="K1022" s="1"/>
      <c r="L1022" s="1"/>
    </row>
    <row r="1023" spans="1:12" ht="12.75" hidden="1" customHeight="1" x14ac:dyDescent="0.3">
      <c r="A1023" s="1"/>
      <c r="B1023" s="27"/>
      <c r="C1023" s="1"/>
      <c r="D1023" s="1"/>
      <c r="E1023" s="1"/>
      <c r="F1023" s="1"/>
      <c r="G1023" s="1"/>
      <c r="H1023" s="1"/>
      <c r="I1023" s="1"/>
      <c r="J1023" s="1"/>
      <c r="K1023" s="1"/>
      <c r="L1023" s="1"/>
    </row>
  </sheetData>
  <mergeCells count="40">
    <mergeCell ref="H5:H14"/>
    <mergeCell ref="I5:I9"/>
    <mergeCell ref="J5:J14"/>
    <mergeCell ref="K5:K16"/>
    <mergeCell ref="I10:I14"/>
    <mergeCell ref="I15:J16"/>
    <mergeCell ref="I17:J22"/>
    <mergeCell ref="K17:K22"/>
    <mergeCell ref="B15:C16"/>
    <mergeCell ref="D15:D16"/>
    <mergeCell ref="B17:C19"/>
    <mergeCell ref="B20:C22"/>
    <mergeCell ref="F15:G15"/>
    <mergeCell ref="D20:E20"/>
    <mergeCell ref="F20:G20"/>
    <mergeCell ref="D21:E21"/>
    <mergeCell ref="F21:G21"/>
    <mergeCell ref="D22:E22"/>
    <mergeCell ref="F22:G22"/>
    <mergeCell ref="F16:G16"/>
    <mergeCell ref="D17:E17"/>
    <mergeCell ref="F17:G17"/>
    <mergeCell ref="B1:E3"/>
    <mergeCell ref="F2:F4"/>
    <mergeCell ref="G2:G4"/>
    <mergeCell ref="K2:K3"/>
    <mergeCell ref="I4:J4"/>
    <mergeCell ref="H1:H4"/>
    <mergeCell ref="D18:E18"/>
    <mergeCell ref="F18:G18"/>
    <mergeCell ref="D19:E19"/>
    <mergeCell ref="F19:G19"/>
    <mergeCell ref="B5:C14"/>
    <mergeCell ref="D5:D9"/>
    <mergeCell ref="D10:D14"/>
    <mergeCell ref="F10:G10"/>
    <mergeCell ref="F11:G11"/>
    <mergeCell ref="F12:G12"/>
    <mergeCell ref="F13:G13"/>
    <mergeCell ref="F14:G14"/>
  </mergeCells>
  <dataValidations count="7">
    <dataValidation type="decimal" allowBlank="1" showErrorMessage="1" sqref="F5:H5 F6:G9">
      <formula1>1</formula1>
      <formula2>5</formula2>
    </dataValidation>
    <dataValidation type="decimal" allowBlank="1" showInputMessage="1" showErrorMessage="1" prompt="max. 100 pont" sqref="F17 H17">
      <formula1>0</formula1>
      <formula2>100</formula2>
    </dataValidation>
    <dataValidation type="decimal" allowBlank="1" showInputMessage="1" showErrorMessage="1" prompt="Max. 100 pont" sqref="H20 F20:F21">
      <formula1>0</formula1>
      <formula2>100</formula2>
    </dataValidation>
    <dataValidation type="decimal" allowBlank="1" showInputMessage="1" showErrorMessage="1" prompt="max. 100 %" sqref="F10:F16 H15:H16">
      <formula1>0</formula1>
      <formula2>100</formula2>
    </dataValidation>
    <dataValidation type="decimal" allowBlank="1" showInputMessage="1" showErrorMessage="1" prompt="max. 40 pont" sqref="F18 H18">
      <formula1>0</formula1>
      <formula2>40</formula2>
    </dataValidation>
    <dataValidation type="decimal" allowBlank="1" showInputMessage="1" showErrorMessage="1" prompt="Max. 40 pont" sqref="F22 H21:H22">
      <formula1>0</formula1>
      <formula2>40</formula2>
    </dataValidation>
    <dataValidation type="decimal" allowBlank="1" showInputMessage="1" showErrorMessage="1" prompt="max. 32 pont" sqref="F19 H19">
      <formula1>0</formula1>
      <formula2>32</formula2>
    </dataValidation>
  </dataValidations>
  <hyperlinks>
    <hyperlink ref="K2" r:id="rId1"/>
    <hyperlink ref="C4" r:id="rId2"/>
    <hyperlink ref="D4" r:id="rId3"/>
  </hyperlinks>
  <printOptions horizontalCentered="1"/>
  <pageMargins left="0.75" right="0.75" top="0.59766625557347508" bottom="1" header="0" footer="0"/>
  <pageSetup paperSize="9" scale="14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Kalkulátor+grafikon</vt:lpstr>
      <vt:lpstr>Háttér</vt:lpstr>
      <vt:lpstr>Kalkulátor</vt:lpstr>
      <vt:lpstr>Nyomtatható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Gebauer Ferenc</dc:creator>
  <cp:lastModifiedBy>User</cp:lastModifiedBy>
  <dcterms:created xsi:type="dcterms:W3CDTF">2024-01-11T07:42:58Z</dcterms:created>
  <dcterms:modified xsi:type="dcterms:W3CDTF">2024-11-06T21:11:34Z</dcterms:modified>
</cp:coreProperties>
</file>